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codeName="ThisWorkbook"/>
  <mc:AlternateContent xmlns:mc="http://schemas.openxmlformats.org/markup-compatibility/2006">
    <mc:Choice Requires="x15">
      <x15ac:absPath xmlns:x15ac="http://schemas.microsoft.com/office/spreadsheetml/2010/11/ac" url="https://crownfinancialministries-my.sharepoint.com/personal/jparks_crown_org/Documents/Documents/Crown/Downloads/images/"/>
    </mc:Choice>
  </mc:AlternateContent>
  <xr:revisionPtr revIDLastSave="0" documentId="8_{2683EC3F-4BAF-4564-94D8-B37343AD1FCA}" xr6:coauthVersionLast="45" xr6:coauthVersionMax="45" xr10:uidLastSave="{00000000-0000-0000-0000-000000000000}"/>
  <workbookProtection workbookAlgorithmName="SHA-512" workbookHashValue="Lo2amKEA45Gf+JfZ5GM5hCA1EywEWktfe2+3KqxNsjJjY1pwvhzFPcuCskAEQ9eHQJGMLYClLjHDBXCJoGIR7w==" workbookSaltValue="Ga44WBZKENPHZu25VE0zUg==" workbookSpinCount="100000" lockStructure="1"/>
  <bookViews>
    <workbookView xWindow="-120" yWindow="-120" windowWidth="20730" windowHeight="11160" tabRatio="891" xr2:uid="{00000000-000D-0000-FFFF-FFFF00000000}"/>
  </bookViews>
  <sheets>
    <sheet name="Instructions" sheetId="47" r:id="rId1"/>
    <sheet name="Quit Claim Deed" sheetId="76" r:id="rId2"/>
    <sheet name="Financial Goals" sheetId="77" r:id="rId3"/>
    <sheet name="Category Sheet" sheetId="46" r:id="rId4"/>
    <sheet name="Life Insurance Worksheet" sheetId="45" r:id="rId5"/>
    <sheet name="Personal Financial Statement" sheetId="48" r:id="rId6"/>
    <sheet name="Debt Repayment Schedule" sheetId="50" r:id="rId7"/>
    <sheet name="Debt List" sheetId="49" r:id="rId8"/>
    <sheet name="30 Day Tracker" sheetId="64" r:id="rId9"/>
    <sheet name="Variable Expenses" sheetId="51" r:id="rId10"/>
    <sheet name="Current Spending Plan" sheetId="52" r:id="rId11"/>
    <sheet name="Balanced Spending Plan" sheetId="62" r:id="rId12"/>
    <sheet name="Monthly Budget" sheetId="31" r:id="rId13"/>
    <sheet name="Actual Totals" sheetId="32" r:id="rId14"/>
    <sheet name="Percentage Guide" sheetId="78" r:id="rId15"/>
    <sheet name="Jan" sheetId="3" r:id="rId16"/>
    <sheet name="Feb" sheetId="28" r:id="rId17"/>
    <sheet name="Mar" sheetId="35" r:id="rId18"/>
    <sheet name="Apr" sheetId="36" r:id="rId19"/>
    <sheet name="May" sheetId="37" r:id="rId20"/>
    <sheet name="Jun" sheetId="38" r:id="rId21"/>
    <sheet name="Jul" sheetId="39" r:id="rId22"/>
    <sheet name="Aug" sheetId="40" r:id="rId23"/>
    <sheet name="Sep" sheetId="41" r:id="rId24"/>
    <sheet name="Oct" sheetId="42" r:id="rId25"/>
    <sheet name="Nov" sheetId="43" r:id="rId26"/>
    <sheet name="Dec" sheetId="44" r:id="rId27"/>
    <sheet name="Sheet1" sheetId="74" r:id="rId28"/>
  </sheets>
  <definedNames>
    <definedName name="_GPF2" localSheetId="8">#REF!</definedName>
    <definedName name="_GPF2" localSheetId="11">#REF!</definedName>
    <definedName name="_GPF2" localSheetId="14">'Percentage Guide'!$C$100:$I$138</definedName>
    <definedName name="_GPF2">#REF!</definedName>
    <definedName name="_GPF4" localSheetId="8">#REF!</definedName>
    <definedName name="_GPF4" localSheetId="11">#REF!</definedName>
    <definedName name="_GPF4" localSheetId="14">'Percentage Guide'!$C$53:$I$91</definedName>
    <definedName name="_GPF4">#REF!</definedName>
    <definedName name="_GPF6" localSheetId="8">#REF!</definedName>
    <definedName name="_GPF6" localSheetId="11">#REF!</definedName>
    <definedName name="_GPF6" localSheetId="14">'Percentage Guide'!$C$6:$G$44</definedName>
    <definedName name="_GPF6">#REF!</definedName>
    <definedName name="GPSA" localSheetId="8">#REF!</definedName>
    <definedName name="GPSA" localSheetId="11">#REF!</definedName>
    <definedName name="GPSA" localSheetId="14">'Percentage Guide'!$C$194:$D$232</definedName>
    <definedName name="GPSA">#REF!</definedName>
    <definedName name="GPSC" localSheetId="8">#REF!</definedName>
    <definedName name="GPSC" localSheetId="11">#REF!</definedName>
    <definedName name="GPSC" localSheetId="14">'Percentage Guide'!$C$147:$E$185</definedName>
    <definedName name="GPSC">#REF!</definedName>
    <definedName name="GPSR" localSheetId="8">#REF!</definedName>
    <definedName name="GPSR" localSheetId="11">#REF!</definedName>
    <definedName name="GPSR" localSheetId="14">'Percentage Guide'!$C$241:$D$279</definedName>
    <definedName name="GPSR">#REF!</definedName>
    <definedName name="GuidePercentFam2" localSheetId="8">#REF!</definedName>
    <definedName name="GuidePercentFam2" localSheetId="11">#REF!</definedName>
    <definedName name="GuidePercentFam2">#REF!</definedName>
    <definedName name="GuidePercentFam4" localSheetId="8">#REF!</definedName>
    <definedName name="GuidePercentFam4" localSheetId="11">#REF!</definedName>
    <definedName name="GuidePercentFam4">#REF!</definedName>
    <definedName name="GuidePercentSingle" localSheetId="8">#REF!,#REF!</definedName>
    <definedName name="GuidePercentSingle" localSheetId="11">#REF!,#REF!</definedName>
    <definedName name="GuidePercentSingle" localSheetId="14">#REF!,#REF!</definedName>
    <definedName name="GuidePercentSingle">#REF!,#REF!</definedName>
    <definedName name="GuidePercentSingleRoomate" localSheetId="8">#REF!,#REF!</definedName>
    <definedName name="GuidePercentSingleRoomate" localSheetId="11">#REF!,#REF!</definedName>
    <definedName name="GuidePercentSingleRoomate">#REF!,#REF!</definedName>
    <definedName name="_xlnm.Print_Area" localSheetId="8">'30 Day Tracker'!$A$1:$P$48</definedName>
    <definedName name="_xlnm.Print_Area" localSheetId="13">'Actual Totals'!$A$5:$R$49</definedName>
    <definedName name="_xlnm.Print_Area" localSheetId="18">Apr!$A$1:$R$48</definedName>
    <definedName name="_xlnm.Print_Area" localSheetId="22">Aug!$A$1:$R$48</definedName>
    <definedName name="_xlnm.Print_Area" localSheetId="11">'Balanced Spending Plan'!$B$3:$E$155</definedName>
    <definedName name="_xlnm.Print_Area" localSheetId="3">'Category Sheet'!$B$3:$G$139</definedName>
    <definedName name="_xlnm.Print_Area" localSheetId="10">'Current Spending Plan'!$B$3:$E$155</definedName>
    <definedName name="_xlnm.Print_Area" localSheetId="7">'Debt List'!$B$3:$H$53</definedName>
    <definedName name="_xlnm.Print_Area" localSheetId="6">'Debt Repayment Schedule'!$B$3:$E$82</definedName>
    <definedName name="_xlnm.Print_Area" localSheetId="26">Dec!$A$1:$R$48</definedName>
    <definedName name="_xlnm.Print_Area" localSheetId="16">Feb!$A$1:$R$48</definedName>
    <definedName name="_xlnm.Print_Area" localSheetId="15">Jan!$A$1:$R$48</definedName>
    <definedName name="_xlnm.Print_Area" localSheetId="21">Jul!$A$1:$R$48</definedName>
    <definedName name="_xlnm.Print_Area" localSheetId="20">Jun!$A$1:$R$48</definedName>
    <definedName name="_xlnm.Print_Area" localSheetId="4">'Life Insurance Worksheet'!$B$3:$E$25</definedName>
    <definedName name="_xlnm.Print_Area" localSheetId="17">Mar!$A$1:$R$48</definedName>
    <definedName name="_xlnm.Print_Area" localSheetId="19">May!$A$1:$R$48</definedName>
    <definedName name="_xlnm.Print_Area" localSheetId="12">'Monthly Budget'!$A$3:$R$33</definedName>
    <definedName name="_xlnm.Print_Area" localSheetId="25">Nov!$A$1:$R$48</definedName>
    <definedName name="_xlnm.Print_Area" localSheetId="24">Oct!$A$1:$R$48</definedName>
    <definedName name="_xlnm.Print_Area" localSheetId="14">'Percentage Guide'!$B$51:$I$97</definedName>
    <definedName name="_xlnm.Print_Area" localSheetId="5">'Personal Financial Statement'!$B$3:$D$44</definedName>
    <definedName name="_xlnm.Print_Area" localSheetId="23">Sep!$A$1:$R$48</definedName>
    <definedName name="_xlnm.Print_Area" localSheetId="9">'Variable Expenses'!$B$3:$E$21</definedName>
    <definedName name="_xlnm.Print_Titles" localSheetId="8">'30 Day Tracker'!$A:$A</definedName>
    <definedName name="_xlnm.Print_Titles" localSheetId="13">'Actual Totals'!$A:$A</definedName>
    <definedName name="_xlnm.Print_Titles" localSheetId="18">Apr!$A:$A</definedName>
    <definedName name="_xlnm.Print_Titles" localSheetId="22">Aug!$A:$A</definedName>
    <definedName name="_xlnm.Print_Titles" localSheetId="26">Dec!$A:$A</definedName>
    <definedName name="_xlnm.Print_Titles" localSheetId="16">Feb!$A:$A</definedName>
    <definedName name="_xlnm.Print_Titles" localSheetId="15">Jan!$A:$A</definedName>
    <definedName name="_xlnm.Print_Titles" localSheetId="21">Jul!$A:$A</definedName>
    <definedName name="_xlnm.Print_Titles" localSheetId="20">Jun!$A:$A</definedName>
    <definedName name="_xlnm.Print_Titles" localSheetId="17">Mar!$A:$A</definedName>
    <definedName name="_xlnm.Print_Titles" localSheetId="19">May!$A:$A</definedName>
    <definedName name="_xlnm.Print_Titles" localSheetId="12">'Monthly Budget'!$A:$A</definedName>
    <definedName name="_xlnm.Print_Titles" localSheetId="25">Nov!$A:$A</definedName>
    <definedName name="_xlnm.Print_Titles" localSheetId="24">Oct!$A:$A</definedName>
    <definedName name="_xlnm.Print_Titles" localSheetId="23">Sep!$A:$A</definedName>
  </definedName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H276" i="78" l="1"/>
  <c r="G276" i="78"/>
  <c r="F276" i="78"/>
  <c r="E276" i="78"/>
  <c r="D276" i="78"/>
  <c r="C276" i="78"/>
  <c r="H253" i="78"/>
  <c r="G253" i="78"/>
  <c r="F253" i="78"/>
  <c r="E253" i="78"/>
  <c r="D253" i="78"/>
  <c r="C253" i="78"/>
  <c r="H250" i="78"/>
  <c r="G250" i="78"/>
  <c r="F250" i="78"/>
  <c r="E250" i="78"/>
  <c r="D250" i="78"/>
  <c r="C250" i="78"/>
  <c r="H229" i="78"/>
  <c r="G229" i="78"/>
  <c r="F229" i="78"/>
  <c r="E229" i="78"/>
  <c r="D229" i="78"/>
  <c r="C229" i="78"/>
  <c r="H206" i="78"/>
  <c r="G206" i="78"/>
  <c r="F206" i="78"/>
  <c r="E206" i="78"/>
  <c r="D206" i="78"/>
  <c r="C206" i="78"/>
  <c r="H203" i="78"/>
  <c r="G203" i="78"/>
  <c r="F203" i="78"/>
  <c r="E203" i="78"/>
  <c r="D203" i="78"/>
  <c r="C203" i="78"/>
  <c r="H182" i="78"/>
  <c r="G182" i="78"/>
  <c r="F182" i="78"/>
  <c r="E182" i="78"/>
  <c r="D182" i="78"/>
  <c r="C182" i="78"/>
  <c r="H159" i="78"/>
  <c r="G159" i="78"/>
  <c r="F159" i="78"/>
  <c r="E159" i="78"/>
  <c r="D159" i="78"/>
  <c r="C159" i="78"/>
  <c r="H156" i="78"/>
  <c r="G156" i="78"/>
  <c r="F156" i="78"/>
  <c r="E156" i="78"/>
  <c r="D156" i="78"/>
  <c r="C156" i="78"/>
  <c r="H135" i="78"/>
  <c r="G135" i="78"/>
  <c r="F135" i="78"/>
  <c r="E135" i="78"/>
  <c r="D135" i="78"/>
  <c r="C135" i="78"/>
  <c r="I112" i="78"/>
  <c r="H112" i="78"/>
  <c r="G112" i="78"/>
  <c r="F112" i="78"/>
  <c r="E112" i="78"/>
  <c r="D112" i="78"/>
  <c r="C112" i="78"/>
  <c r="H109" i="78"/>
  <c r="G109" i="78"/>
  <c r="F109" i="78"/>
  <c r="E109" i="78"/>
  <c r="D109" i="78"/>
  <c r="C109" i="78"/>
  <c r="H88" i="78"/>
  <c r="G88" i="78"/>
  <c r="F88" i="78"/>
  <c r="E88" i="78"/>
  <c r="D88" i="78"/>
  <c r="C88" i="78"/>
  <c r="H65" i="78"/>
  <c r="G65" i="78"/>
  <c r="F65" i="78"/>
  <c r="E65" i="78"/>
  <c r="D65" i="78"/>
  <c r="C65" i="78"/>
  <c r="H62" i="78"/>
  <c r="G62" i="78"/>
  <c r="F62" i="78"/>
  <c r="E62" i="78"/>
  <c r="D62" i="78"/>
  <c r="C62" i="78"/>
  <c r="H41" i="78"/>
  <c r="G41" i="78"/>
  <c r="F41" i="78"/>
  <c r="E41" i="78"/>
  <c r="D41" i="78"/>
  <c r="C41" i="78"/>
  <c r="H18" i="78"/>
  <c r="G18" i="78"/>
  <c r="F18" i="78"/>
  <c r="E18" i="78"/>
  <c r="D18" i="78"/>
  <c r="C18" i="78"/>
  <c r="H15" i="78"/>
  <c r="G15" i="78"/>
  <c r="F15" i="78"/>
  <c r="E15" i="78"/>
  <c r="D15" i="78"/>
  <c r="C15" i="78"/>
  <c r="D51" i="52" l="1"/>
  <c r="D24" i="52"/>
  <c r="D18" i="52"/>
  <c r="D6" i="52"/>
  <c r="D44" i="49"/>
  <c r="C38" i="52" s="1"/>
  <c r="D37" i="52" s="1"/>
  <c r="D37" i="49"/>
  <c r="C56" i="52" s="1"/>
  <c r="D28" i="49"/>
  <c r="D42" i="48"/>
  <c r="D25" i="48"/>
  <c r="E33" i="52" l="1"/>
  <c r="D44" i="48"/>
  <c r="B90" i="52" l="1"/>
  <c r="B89" i="52"/>
  <c r="B88" i="52"/>
  <c r="B87" i="52"/>
  <c r="B86" i="52"/>
  <c r="B85" i="52"/>
  <c r="B84" i="52"/>
  <c r="B83" i="52"/>
  <c r="B82" i="52"/>
  <c r="B81" i="52"/>
  <c r="B80" i="52"/>
  <c r="B79" i="52"/>
  <c r="B78" i="52"/>
  <c r="B77" i="52"/>
  <c r="B76" i="52"/>
  <c r="B75" i="52"/>
  <c r="B74" i="52"/>
  <c r="B73" i="52"/>
  <c r="B72" i="52"/>
  <c r="B71" i="52"/>
  <c r="D10" i="50"/>
  <c r="C72" i="52"/>
  <c r="M46" i="64"/>
  <c r="M48" i="64" s="1"/>
  <c r="D53" i="49"/>
  <c r="C91" i="52" s="1"/>
  <c r="C90" i="52"/>
  <c r="C89" i="52"/>
  <c r="C88" i="52"/>
  <c r="C87" i="52"/>
  <c r="C86" i="52"/>
  <c r="C85" i="52"/>
  <c r="C84" i="52"/>
  <c r="C83" i="52"/>
  <c r="C82" i="52"/>
  <c r="C81" i="52"/>
  <c r="C80" i="52"/>
  <c r="C79" i="52"/>
  <c r="C78" i="52"/>
  <c r="C77" i="52"/>
  <c r="C76" i="52"/>
  <c r="C75" i="52"/>
  <c r="C74" i="52"/>
  <c r="C73" i="52"/>
  <c r="C71" i="52"/>
  <c r="D136" i="52"/>
  <c r="D129" i="52"/>
  <c r="D119" i="52"/>
  <c r="D112" i="52"/>
  <c r="D107" i="52"/>
  <c r="D102" i="52"/>
  <c r="D94" i="52"/>
  <c r="D64" i="52"/>
  <c r="E21" i="51"/>
  <c r="E20" i="51"/>
  <c r="E19" i="51"/>
  <c r="E18" i="51"/>
  <c r="E17" i="51"/>
  <c r="E16" i="51"/>
  <c r="E15" i="51"/>
  <c r="E14" i="51"/>
  <c r="E13" i="51"/>
  <c r="E12" i="51"/>
  <c r="E11" i="51"/>
  <c r="E10" i="51"/>
  <c r="E9" i="51"/>
  <c r="E8" i="51"/>
  <c r="E7" i="51"/>
  <c r="P21" i="28"/>
  <c r="P38" i="28" s="1"/>
  <c r="P10" i="32" s="1"/>
  <c r="O21" i="28"/>
  <c r="N21" i="28"/>
  <c r="M21" i="28"/>
  <c r="L21" i="28"/>
  <c r="L38" i="28" s="1"/>
  <c r="L10" i="32" s="1"/>
  <c r="K21" i="28"/>
  <c r="J21" i="28"/>
  <c r="I21" i="28"/>
  <c r="H21" i="28"/>
  <c r="H38" i="28" s="1"/>
  <c r="H10" i="32" s="1"/>
  <c r="G21" i="28"/>
  <c r="F21" i="28"/>
  <c r="E21" i="28"/>
  <c r="D21" i="28"/>
  <c r="D38" i="28" s="1"/>
  <c r="D10" i="32" s="1"/>
  <c r="C21" i="28"/>
  <c r="B21" i="28"/>
  <c r="P21" i="3"/>
  <c r="O21" i="3"/>
  <c r="O38" i="3" s="1"/>
  <c r="O9" i="32" s="1"/>
  <c r="O24" i="32" s="1"/>
  <c r="O42" i="3" s="1"/>
  <c r="N21" i="3"/>
  <c r="M21" i="3"/>
  <c r="L21" i="3"/>
  <c r="K21" i="3"/>
  <c r="K38" i="3" s="1"/>
  <c r="J21" i="3"/>
  <c r="I21" i="3"/>
  <c r="H21" i="3"/>
  <c r="G21" i="3"/>
  <c r="G38" i="3" s="1"/>
  <c r="G39" i="3" s="1"/>
  <c r="F21" i="3"/>
  <c r="E21" i="3"/>
  <c r="D21" i="3"/>
  <c r="C21" i="3"/>
  <c r="B21" i="3"/>
  <c r="P21" i="64"/>
  <c r="O21" i="64"/>
  <c r="N21" i="64"/>
  <c r="N38" i="64" s="1"/>
  <c r="M21" i="64"/>
  <c r="L21" i="64"/>
  <c r="K21" i="64"/>
  <c r="J21" i="64"/>
  <c r="J38" i="64" s="1"/>
  <c r="I21" i="64"/>
  <c r="H21" i="64"/>
  <c r="G21" i="64"/>
  <c r="F21" i="64"/>
  <c r="F38" i="64" s="1"/>
  <c r="E21" i="64"/>
  <c r="E38" i="64" s="1"/>
  <c r="D21" i="64"/>
  <c r="D38" i="64" s="1"/>
  <c r="C21" i="64"/>
  <c r="C38" i="64" s="1"/>
  <c r="B21" i="64"/>
  <c r="B38" i="64" s="1"/>
  <c r="E46" i="64" s="1"/>
  <c r="E53" i="49"/>
  <c r="E44" i="49"/>
  <c r="E37" i="49"/>
  <c r="D55" i="52"/>
  <c r="E28" i="49"/>
  <c r="M38" i="64"/>
  <c r="L38" i="64"/>
  <c r="I38" i="64"/>
  <c r="P38" i="64"/>
  <c r="O38" i="64"/>
  <c r="K38" i="64"/>
  <c r="H38" i="64"/>
  <c r="G38" i="64"/>
  <c r="B4" i="43"/>
  <c r="Q7" i="31"/>
  <c r="R7" i="31" s="1"/>
  <c r="Q13" i="31"/>
  <c r="R13" i="31" s="1"/>
  <c r="B4" i="3"/>
  <c r="D136" i="62"/>
  <c r="D129" i="62"/>
  <c r="D119" i="62"/>
  <c r="D112" i="62"/>
  <c r="D107" i="62"/>
  <c r="D102" i="62"/>
  <c r="D94" i="62"/>
  <c r="C90" i="62"/>
  <c r="B90" i="62"/>
  <c r="C89" i="62"/>
  <c r="B89" i="62"/>
  <c r="C88" i="62"/>
  <c r="B88" i="62"/>
  <c r="C87" i="62"/>
  <c r="B87" i="62"/>
  <c r="C86" i="62"/>
  <c r="B86" i="62"/>
  <c r="C85" i="62"/>
  <c r="B85" i="62"/>
  <c r="C84" i="62"/>
  <c r="B84" i="62"/>
  <c r="C83" i="62"/>
  <c r="B83" i="62"/>
  <c r="C82" i="62"/>
  <c r="B82" i="62"/>
  <c r="C81" i="62"/>
  <c r="B81" i="62"/>
  <c r="C80" i="62"/>
  <c r="B80" i="62"/>
  <c r="C79" i="62"/>
  <c r="B79" i="62"/>
  <c r="C78" i="62"/>
  <c r="B78" i="62"/>
  <c r="C77" i="62"/>
  <c r="B77" i="62"/>
  <c r="C76" i="62"/>
  <c r="B76" i="62"/>
  <c r="C75" i="62"/>
  <c r="B75" i="62"/>
  <c r="C74" i="62"/>
  <c r="B74" i="62"/>
  <c r="C73" i="62"/>
  <c r="B73" i="62"/>
  <c r="C72" i="62"/>
  <c r="B72" i="62"/>
  <c r="C71" i="62"/>
  <c r="B71" i="62"/>
  <c r="D64" i="62"/>
  <c r="D51" i="62"/>
  <c r="D6" i="62"/>
  <c r="D18" i="62"/>
  <c r="D24" i="62"/>
  <c r="D1" i="44"/>
  <c r="D1" i="43"/>
  <c r="D1" i="42"/>
  <c r="D1" i="41"/>
  <c r="D1" i="40"/>
  <c r="D1" i="39"/>
  <c r="D1" i="38"/>
  <c r="D1" i="37"/>
  <c r="D1" i="36"/>
  <c r="D1" i="35"/>
  <c r="D1" i="28"/>
  <c r="C10" i="50"/>
  <c r="E10" i="50" s="1"/>
  <c r="G8" i="46"/>
  <c r="G9" i="46" s="1"/>
  <c r="G10" i="46" s="1"/>
  <c r="G11" i="46" s="1"/>
  <c r="G12" i="46" s="1"/>
  <c r="G13" i="46" s="1"/>
  <c r="G14" i="46" s="1"/>
  <c r="G15" i="46" s="1"/>
  <c r="G16" i="46" s="1"/>
  <c r="G17" i="46" s="1"/>
  <c r="G18" i="46" s="1"/>
  <c r="G19" i="46" s="1"/>
  <c r="G20" i="46" s="1"/>
  <c r="G21" i="46" s="1"/>
  <c r="G22" i="46" s="1"/>
  <c r="G23" i="46" s="1"/>
  <c r="G24" i="46" s="1"/>
  <c r="G25" i="46" s="1"/>
  <c r="G26" i="46" s="1"/>
  <c r="G27" i="46" s="1"/>
  <c r="G28" i="46" s="1"/>
  <c r="G29" i="46" s="1"/>
  <c r="G30" i="46" s="1"/>
  <c r="G31" i="46" s="1"/>
  <c r="G32" i="46" s="1"/>
  <c r="G33" i="46" s="1"/>
  <c r="G34" i="46" s="1"/>
  <c r="G35" i="46" s="1"/>
  <c r="G36" i="46" s="1"/>
  <c r="G37" i="46" s="1"/>
  <c r="G38" i="46" s="1"/>
  <c r="G39" i="46" s="1"/>
  <c r="G40" i="46" s="1"/>
  <c r="G41" i="46" s="1"/>
  <c r="G42" i="46" s="1"/>
  <c r="G43" i="46" s="1"/>
  <c r="G44" i="46" s="1"/>
  <c r="G45" i="46" s="1"/>
  <c r="G46" i="46" s="1"/>
  <c r="G47" i="46" s="1"/>
  <c r="G48" i="46" s="1"/>
  <c r="G49" i="46" s="1"/>
  <c r="G50" i="46" s="1"/>
  <c r="G139" i="46" s="1"/>
  <c r="C13" i="45"/>
  <c r="D17" i="45" s="1"/>
  <c r="D23" i="45"/>
  <c r="C38" i="28"/>
  <c r="E38" i="28"/>
  <c r="E10" i="32" s="1"/>
  <c r="F38" i="28"/>
  <c r="G38" i="28"/>
  <c r="G10" i="32" s="1"/>
  <c r="I38" i="28"/>
  <c r="I10" i="32" s="1"/>
  <c r="J38" i="28"/>
  <c r="J10" i="32" s="1"/>
  <c r="K38" i="28"/>
  <c r="K10" i="32" s="1"/>
  <c r="M38" i="28"/>
  <c r="M10" i="32" s="1"/>
  <c r="N38" i="28"/>
  <c r="N10" i="32" s="1"/>
  <c r="O38" i="28"/>
  <c r="O10" i="32" s="1"/>
  <c r="D38" i="3"/>
  <c r="D9" i="32" s="1"/>
  <c r="D24" i="32" s="1"/>
  <c r="D42" i="3" s="1"/>
  <c r="E38" i="3"/>
  <c r="E9" i="32" s="1"/>
  <c r="E24" i="32"/>
  <c r="F38" i="3"/>
  <c r="H38" i="3"/>
  <c r="I38" i="3"/>
  <c r="J38" i="3"/>
  <c r="L38" i="3"/>
  <c r="M38" i="3"/>
  <c r="N38" i="3"/>
  <c r="N9" i="32" s="1"/>
  <c r="P38" i="3"/>
  <c r="P9" i="32" s="1"/>
  <c r="P24" i="32" s="1"/>
  <c r="C21" i="35"/>
  <c r="D21" i="35"/>
  <c r="E21" i="35"/>
  <c r="E38" i="35" s="1"/>
  <c r="E11" i="32" s="1"/>
  <c r="F21" i="35"/>
  <c r="F38" i="35" s="1"/>
  <c r="G21" i="35"/>
  <c r="H21" i="35"/>
  <c r="H38" i="35" s="1"/>
  <c r="H11" i="32" s="1"/>
  <c r="I21" i="35"/>
  <c r="I38" i="35" s="1"/>
  <c r="I11" i="32" s="1"/>
  <c r="J21" i="35"/>
  <c r="J38" i="35" s="1"/>
  <c r="J11" i="32" s="1"/>
  <c r="K21" i="35"/>
  <c r="K38" i="35" s="1"/>
  <c r="K11" i="32" s="1"/>
  <c r="L21" i="35"/>
  <c r="L38" i="35" s="1"/>
  <c r="L11" i="32" s="1"/>
  <c r="M21" i="35"/>
  <c r="M38" i="35" s="1"/>
  <c r="M11" i="32" s="1"/>
  <c r="N21" i="35"/>
  <c r="N38" i="35" s="1"/>
  <c r="N11" i="32" s="1"/>
  <c r="O21" i="35"/>
  <c r="O38" i="35" s="1"/>
  <c r="P21" i="35"/>
  <c r="P38" i="35" s="1"/>
  <c r="P11" i="32" s="1"/>
  <c r="C21" i="36"/>
  <c r="C38" i="36" s="1"/>
  <c r="C12" i="32" s="1"/>
  <c r="D21" i="36"/>
  <c r="D38" i="36" s="1"/>
  <c r="E21" i="36"/>
  <c r="E38" i="36" s="1"/>
  <c r="E12" i="32" s="1"/>
  <c r="F21" i="36"/>
  <c r="F38" i="36"/>
  <c r="G21" i="36"/>
  <c r="G38" i="36"/>
  <c r="H21" i="36"/>
  <c r="I21" i="36"/>
  <c r="I38" i="36" s="1"/>
  <c r="I12" i="32" s="1"/>
  <c r="J21" i="36"/>
  <c r="J38" i="36" s="1"/>
  <c r="K21" i="36"/>
  <c r="K38" i="36"/>
  <c r="K12" i="32" s="1"/>
  <c r="L21" i="36"/>
  <c r="L38" i="36" s="1"/>
  <c r="L12" i="32" s="1"/>
  <c r="M21" i="36"/>
  <c r="M38" i="36" s="1"/>
  <c r="M12" i="32" s="1"/>
  <c r="N21" i="36"/>
  <c r="N38" i="36" s="1"/>
  <c r="O21" i="36"/>
  <c r="O38" i="36" s="1"/>
  <c r="O12" i="32"/>
  <c r="P21" i="36"/>
  <c r="P38" i="36"/>
  <c r="P12" i="32" s="1"/>
  <c r="C21" i="37"/>
  <c r="C38" i="37" s="1"/>
  <c r="C13" i="32"/>
  <c r="D21" i="37"/>
  <c r="D38" i="37"/>
  <c r="D13" i="32" s="1"/>
  <c r="E21" i="37"/>
  <c r="E38" i="37" s="1"/>
  <c r="E13" i="32"/>
  <c r="F21" i="37"/>
  <c r="F38" i="37"/>
  <c r="F13" i="32" s="1"/>
  <c r="G21" i="37"/>
  <c r="G38" i="37" s="1"/>
  <c r="G13" i="32"/>
  <c r="H21" i="37"/>
  <c r="H38" i="37"/>
  <c r="I21" i="37"/>
  <c r="I38" i="37"/>
  <c r="I13" i="32" s="1"/>
  <c r="J21" i="37"/>
  <c r="K21" i="37"/>
  <c r="K38" i="37" s="1"/>
  <c r="K13" i="32" s="1"/>
  <c r="L21" i="37"/>
  <c r="L38" i="37" s="1"/>
  <c r="L13" i="32" s="1"/>
  <c r="M21" i="37"/>
  <c r="M38" i="37" s="1"/>
  <c r="N21" i="37"/>
  <c r="N38" i="37" s="1"/>
  <c r="N13" i="32"/>
  <c r="O21" i="37"/>
  <c r="O38" i="37"/>
  <c r="O13" i="32" s="1"/>
  <c r="P21" i="37"/>
  <c r="P38" i="37" s="1"/>
  <c r="P13" i="32"/>
  <c r="C21" i="38"/>
  <c r="C38" i="38"/>
  <c r="D21" i="38"/>
  <c r="D38" i="38"/>
  <c r="E21" i="38"/>
  <c r="E38" i="38" s="1"/>
  <c r="F21" i="38"/>
  <c r="F38" i="38" s="1"/>
  <c r="G21" i="38"/>
  <c r="G38" i="38" s="1"/>
  <c r="G14" i="32"/>
  <c r="H21" i="38"/>
  <c r="H38" i="38"/>
  <c r="H14" i="32" s="1"/>
  <c r="I21" i="38"/>
  <c r="I38" i="38" s="1"/>
  <c r="I14" i="32"/>
  <c r="J21" i="38"/>
  <c r="J38" i="38"/>
  <c r="J14" i="32" s="1"/>
  <c r="K21" i="38"/>
  <c r="K38" i="38" s="1"/>
  <c r="K14" i="32"/>
  <c r="L21" i="38"/>
  <c r="L38" i="38"/>
  <c r="M21" i="38"/>
  <c r="M38" i="38"/>
  <c r="M14" i="32" s="1"/>
  <c r="N21" i="38"/>
  <c r="N38" i="38"/>
  <c r="N14" i="32" s="1"/>
  <c r="O21" i="38"/>
  <c r="O38" i="38" s="1"/>
  <c r="P21" i="38"/>
  <c r="C21" i="39"/>
  <c r="C38" i="39" s="1"/>
  <c r="D21" i="39"/>
  <c r="E21" i="39"/>
  <c r="E38" i="39"/>
  <c r="E15" i="32" s="1"/>
  <c r="F21" i="39"/>
  <c r="F38" i="39" s="1"/>
  <c r="G21" i="39"/>
  <c r="G38" i="39" s="1"/>
  <c r="G15" i="32" s="1"/>
  <c r="H21" i="39"/>
  <c r="H38" i="39"/>
  <c r="I21" i="39"/>
  <c r="I38" i="39"/>
  <c r="I15" i="32" s="1"/>
  <c r="J21" i="39"/>
  <c r="J38" i="39" s="1"/>
  <c r="J15" i="32" s="1"/>
  <c r="K21" i="39"/>
  <c r="L21" i="39"/>
  <c r="L38" i="39" s="1"/>
  <c r="L15" i="32" s="1"/>
  <c r="M21" i="39"/>
  <c r="M38" i="39"/>
  <c r="M15" i="32" s="1"/>
  <c r="N21" i="39"/>
  <c r="N38" i="39" s="1"/>
  <c r="N15" i="32" s="1"/>
  <c r="O21" i="39"/>
  <c r="O38" i="39" s="1"/>
  <c r="O15" i="32" s="1"/>
  <c r="P21" i="39"/>
  <c r="P38" i="39" s="1"/>
  <c r="C21" i="40"/>
  <c r="C38" i="40"/>
  <c r="D21" i="40"/>
  <c r="E21" i="40"/>
  <c r="E38" i="40" s="1"/>
  <c r="E16" i="32" s="1"/>
  <c r="F21" i="40"/>
  <c r="F38" i="40" s="1"/>
  <c r="F16" i="32" s="1"/>
  <c r="G21" i="40"/>
  <c r="H21" i="40"/>
  <c r="H38" i="40" s="1"/>
  <c r="H16" i="32"/>
  <c r="I21" i="40"/>
  <c r="I38" i="40" s="1"/>
  <c r="I16" i="32" s="1"/>
  <c r="J21" i="40"/>
  <c r="J38" i="40" s="1"/>
  <c r="J16" i="32"/>
  <c r="K21" i="40"/>
  <c r="K38" i="40" s="1"/>
  <c r="L21" i="40"/>
  <c r="L38" i="40" s="1"/>
  <c r="L16" i="32"/>
  <c r="M21" i="40"/>
  <c r="M38" i="40" s="1"/>
  <c r="N21" i="40"/>
  <c r="N38" i="40" s="1"/>
  <c r="O21" i="40"/>
  <c r="O38" i="40" s="1"/>
  <c r="O16" i="32" s="1"/>
  <c r="P21" i="40"/>
  <c r="P38" i="40" s="1"/>
  <c r="P39" i="40" s="1"/>
  <c r="C21" i="41"/>
  <c r="C38" i="41"/>
  <c r="C39" i="41" s="1"/>
  <c r="D21" i="41"/>
  <c r="D38" i="41" s="1"/>
  <c r="D17" i="32" s="1"/>
  <c r="E21" i="41"/>
  <c r="E38" i="41" s="1"/>
  <c r="E17" i="32" s="1"/>
  <c r="F21" i="41"/>
  <c r="G21" i="41"/>
  <c r="G38" i="41" s="1"/>
  <c r="G17" i="32" s="1"/>
  <c r="H21" i="41"/>
  <c r="H38" i="41"/>
  <c r="H17" i="32" s="1"/>
  <c r="I21" i="41"/>
  <c r="I38" i="41" s="1"/>
  <c r="I17" i="32" s="1"/>
  <c r="J21" i="41"/>
  <c r="J38" i="41"/>
  <c r="J17" i="32" s="1"/>
  <c r="J4" i="41"/>
  <c r="J39" i="41" s="1"/>
  <c r="K21" i="41"/>
  <c r="K38" i="41"/>
  <c r="K39" i="41" s="1"/>
  <c r="L21" i="41"/>
  <c r="L38" i="41" s="1"/>
  <c r="L17" i="32" s="1"/>
  <c r="M21" i="41"/>
  <c r="M38" i="41" s="1"/>
  <c r="N21" i="41"/>
  <c r="N38" i="41" s="1"/>
  <c r="N17" i="32" s="1"/>
  <c r="O21" i="41"/>
  <c r="O38" i="41" s="1"/>
  <c r="O17" i="32" s="1"/>
  <c r="O4" i="41"/>
  <c r="O39" i="41"/>
  <c r="P21" i="41"/>
  <c r="P38" i="41" s="1"/>
  <c r="P17" i="32" s="1"/>
  <c r="C21" i="42"/>
  <c r="C38" i="42" s="1"/>
  <c r="D21" i="42"/>
  <c r="D38" i="42" s="1"/>
  <c r="E21" i="42"/>
  <c r="F21" i="42"/>
  <c r="F38" i="42" s="1"/>
  <c r="F18" i="32" s="1"/>
  <c r="G21" i="42"/>
  <c r="G38" i="42" s="1"/>
  <c r="G4" i="42"/>
  <c r="H21" i="42"/>
  <c r="H38" i="42" s="1"/>
  <c r="H18" i="32" s="1"/>
  <c r="I21" i="42"/>
  <c r="I38" i="42" s="1"/>
  <c r="I18" i="32" s="1"/>
  <c r="J21" i="42"/>
  <c r="J38" i="42" s="1"/>
  <c r="J18" i="32" s="1"/>
  <c r="K21" i="42"/>
  <c r="K38" i="42" s="1"/>
  <c r="L21" i="42"/>
  <c r="L38" i="42" s="1"/>
  <c r="M21" i="42"/>
  <c r="M38" i="42" s="1"/>
  <c r="M39" i="42" s="1"/>
  <c r="N21" i="42"/>
  <c r="N38" i="42" s="1"/>
  <c r="N18" i="32" s="1"/>
  <c r="O21" i="42"/>
  <c r="O38" i="42" s="1"/>
  <c r="O18" i="32" s="1"/>
  <c r="P21" i="42"/>
  <c r="P38" i="42" s="1"/>
  <c r="C21" i="43"/>
  <c r="C38" i="43" s="1"/>
  <c r="C39" i="43" s="1"/>
  <c r="D21" i="43"/>
  <c r="E21" i="43"/>
  <c r="E38" i="43" s="1"/>
  <c r="F21" i="43"/>
  <c r="F38" i="43" s="1"/>
  <c r="G21" i="43"/>
  <c r="G38" i="43"/>
  <c r="G19" i="32" s="1"/>
  <c r="H21" i="43"/>
  <c r="H38" i="43" s="1"/>
  <c r="I21" i="43"/>
  <c r="I38" i="43" s="1"/>
  <c r="I19" i="32" s="1"/>
  <c r="I4" i="43"/>
  <c r="I39" i="43" s="1"/>
  <c r="J21" i="43"/>
  <c r="J38" i="43" s="1"/>
  <c r="J19" i="32" s="1"/>
  <c r="K21" i="43"/>
  <c r="K38" i="43" s="1"/>
  <c r="K39" i="43" s="1"/>
  <c r="L21" i="43"/>
  <c r="L38" i="43" s="1"/>
  <c r="L19" i="32" s="1"/>
  <c r="M21" i="43"/>
  <c r="M38" i="43" s="1"/>
  <c r="N21" i="43"/>
  <c r="N38" i="43" s="1"/>
  <c r="O21" i="43"/>
  <c r="O38" i="43" s="1"/>
  <c r="O19" i="32" s="1"/>
  <c r="P21" i="43"/>
  <c r="P38" i="43" s="1"/>
  <c r="P19" i="32" s="1"/>
  <c r="C21" i="44"/>
  <c r="C38" i="44" s="1"/>
  <c r="D21" i="44"/>
  <c r="E21" i="44"/>
  <c r="F21" i="44"/>
  <c r="F38" i="44" s="1"/>
  <c r="F20" i="32" s="1"/>
  <c r="G21" i="44"/>
  <c r="G38" i="44" s="1"/>
  <c r="H21" i="44"/>
  <c r="H38" i="44" s="1"/>
  <c r="I21" i="44"/>
  <c r="I38" i="44" s="1"/>
  <c r="I20" i="32" s="1"/>
  <c r="J21" i="44"/>
  <c r="J38" i="44" s="1"/>
  <c r="J20" i="32" s="1"/>
  <c r="K21" i="44"/>
  <c r="K38" i="44" s="1"/>
  <c r="K20" i="32" s="1"/>
  <c r="L21" i="44"/>
  <c r="L38" i="44" s="1"/>
  <c r="M21" i="44"/>
  <c r="M38" i="44" s="1"/>
  <c r="M20" i="32" s="1"/>
  <c r="N21" i="44"/>
  <c r="N38" i="44" s="1"/>
  <c r="O21" i="44"/>
  <c r="O38" i="44" s="1"/>
  <c r="P21" i="44"/>
  <c r="P38" i="44" s="1"/>
  <c r="Q22" i="31"/>
  <c r="Q8" i="31"/>
  <c r="R8" i="31" s="1"/>
  <c r="Q9" i="31"/>
  <c r="R9" i="31" s="1"/>
  <c r="Q10" i="31"/>
  <c r="R10" i="31" s="1"/>
  <c r="Q11" i="31"/>
  <c r="Q12" i="31"/>
  <c r="R12" i="31" s="1"/>
  <c r="Q14" i="31"/>
  <c r="R14" i="31" s="1"/>
  <c r="Q15" i="31"/>
  <c r="R15" i="31" s="1"/>
  <c r="Q16" i="31"/>
  <c r="Q17" i="31"/>
  <c r="R17" i="31" s="1"/>
  <c r="Q18" i="31"/>
  <c r="R18" i="31" s="1"/>
  <c r="P22" i="31"/>
  <c r="P23" i="31" s="1"/>
  <c r="P24" i="31" s="1"/>
  <c r="O22" i="31"/>
  <c r="N22" i="31"/>
  <c r="M22" i="31"/>
  <c r="L22" i="31"/>
  <c r="L23" i="31" s="1"/>
  <c r="L24" i="31" s="1"/>
  <c r="L25" i="31" s="1"/>
  <c r="L26" i="31" s="1"/>
  <c r="K22" i="31"/>
  <c r="J22" i="31"/>
  <c r="I22" i="31"/>
  <c r="H22" i="31"/>
  <c r="H23" i="31" s="1"/>
  <c r="H24" i="31" s="1"/>
  <c r="H41" i="35" s="1"/>
  <c r="G22" i="31"/>
  <c r="F22" i="31"/>
  <c r="F23" i="31" s="1"/>
  <c r="E22" i="31"/>
  <c r="E41" i="3" s="1"/>
  <c r="D22" i="31"/>
  <c r="D41" i="3" s="1"/>
  <c r="C22" i="31"/>
  <c r="C41" i="3" s="1"/>
  <c r="B38" i="28"/>
  <c r="B38" i="3"/>
  <c r="B21" i="35"/>
  <c r="B38" i="35" s="1"/>
  <c r="B21" i="36"/>
  <c r="B21" i="37"/>
  <c r="B38" i="37" s="1"/>
  <c r="B21" i="38"/>
  <c r="B21" i="39"/>
  <c r="B21" i="40"/>
  <c r="B38" i="40" s="1"/>
  <c r="B16" i="32" s="1"/>
  <c r="B21" i="41"/>
  <c r="B38" i="41" s="1"/>
  <c r="B21" i="42"/>
  <c r="B38" i="42"/>
  <c r="E46" i="42" s="1"/>
  <c r="B21" i="43"/>
  <c r="B21" i="44"/>
  <c r="B38" i="44" s="1"/>
  <c r="B22" i="31"/>
  <c r="C4" i="44"/>
  <c r="Q4" i="44" s="1"/>
  <c r="D4" i="44"/>
  <c r="E4" i="44"/>
  <c r="F4" i="44"/>
  <c r="G4" i="44"/>
  <c r="H4" i="44"/>
  <c r="I4" i="44"/>
  <c r="J4" i="44"/>
  <c r="K4" i="44"/>
  <c r="K39" i="44" s="1"/>
  <c r="L4" i="44"/>
  <c r="M4" i="44"/>
  <c r="M39" i="44"/>
  <c r="N4" i="44"/>
  <c r="O4" i="44"/>
  <c r="P4" i="44"/>
  <c r="B4" i="44"/>
  <c r="C4" i="43"/>
  <c r="D4" i="43"/>
  <c r="E4" i="43"/>
  <c r="F4" i="43"/>
  <c r="Q4" i="43" s="1"/>
  <c r="Q39" i="43" s="1"/>
  <c r="G4" i="43"/>
  <c r="G39" i="43" s="1"/>
  <c r="H4" i="43"/>
  <c r="J4" i="43"/>
  <c r="J39" i="43" s="1"/>
  <c r="K4" i="43"/>
  <c r="L4" i="43"/>
  <c r="L39" i="43" s="1"/>
  <c r="M4" i="43"/>
  <c r="N4" i="43"/>
  <c r="O4" i="43"/>
  <c r="P4" i="43"/>
  <c r="C4" i="42"/>
  <c r="D4" i="42"/>
  <c r="E4" i="42"/>
  <c r="F4" i="42"/>
  <c r="H4" i="42"/>
  <c r="I4" i="42"/>
  <c r="I39" i="42" s="1"/>
  <c r="J4" i="42"/>
  <c r="K4" i="42"/>
  <c r="K39" i="42"/>
  <c r="L4" i="42"/>
  <c r="M4" i="42"/>
  <c r="N4" i="42"/>
  <c r="O4" i="42"/>
  <c r="O39" i="42" s="1"/>
  <c r="P4" i="42"/>
  <c r="B4" i="42"/>
  <c r="C4" i="41"/>
  <c r="D4" i="41"/>
  <c r="E4" i="41"/>
  <c r="F4" i="41"/>
  <c r="G4" i="41"/>
  <c r="G39" i="41" s="1"/>
  <c r="H4" i="41"/>
  <c r="I4" i="41"/>
  <c r="I39" i="41" s="1"/>
  <c r="K4" i="41"/>
  <c r="L4" i="41"/>
  <c r="M4" i="41"/>
  <c r="N4" i="41"/>
  <c r="P4" i="41"/>
  <c r="B4" i="41"/>
  <c r="C4" i="40"/>
  <c r="C39" i="40" s="1"/>
  <c r="D4" i="40"/>
  <c r="E4" i="40"/>
  <c r="E39" i="40" s="1"/>
  <c r="F4" i="40"/>
  <c r="G4" i="40"/>
  <c r="H4" i="40"/>
  <c r="H39" i="40" s="1"/>
  <c r="I4" i="40"/>
  <c r="J4" i="40"/>
  <c r="J39" i="40" s="1"/>
  <c r="K4" i="40"/>
  <c r="L4" i="40"/>
  <c r="L39" i="40" s="1"/>
  <c r="M4" i="40"/>
  <c r="N4" i="40"/>
  <c r="O4" i="40"/>
  <c r="P4" i="40"/>
  <c r="B4" i="40"/>
  <c r="C4" i="39"/>
  <c r="C39" i="39" s="1"/>
  <c r="D4" i="39"/>
  <c r="E4" i="39"/>
  <c r="F4" i="39"/>
  <c r="G4" i="39"/>
  <c r="G39" i="39" s="1"/>
  <c r="H4" i="39"/>
  <c r="I4" i="39"/>
  <c r="I39" i="39"/>
  <c r="J4" i="39"/>
  <c r="K4" i="39"/>
  <c r="L4" i="39"/>
  <c r="L39" i="39"/>
  <c r="M4" i="39"/>
  <c r="M39" i="39"/>
  <c r="N4" i="39"/>
  <c r="N39" i="39"/>
  <c r="O4" i="39"/>
  <c r="P4" i="39"/>
  <c r="B4" i="39"/>
  <c r="C4" i="38"/>
  <c r="C39" i="38" s="1"/>
  <c r="D4" i="38"/>
  <c r="E4" i="38"/>
  <c r="E39" i="38" s="1"/>
  <c r="F4" i="38"/>
  <c r="G4" i="38"/>
  <c r="G39" i="38" s="1"/>
  <c r="H4" i="38"/>
  <c r="H39" i="38" s="1"/>
  <c r="I4" i="38"/>
  <c r="I39" i="38" s="1"/>
  <c r="J4" i="38"/>
  <c r="K4" i="38"/>
  <c r="K39" i="38" s="1"/>
  <c r="L4" i="38"/>
  <c r="M4" i="38"/>
  <c r="N4" i="38"/>
  <c r="N39" i="38" s="1"/>
  <c r="O4" i="38"/>
  <c r="P4" i="38"/>
  <c r="B4" i="38"/>
  <c r="C4" i="37"/>
  <c r="C39" i="37" s="1"/>
  <c r="D4" i="37"/>
  <c r="E4" i="37"/>
  <c r="F4" i="37"/>
  <c r="F39" i="37" s="1"/>
  <c r="G4" i="37"/>
  <c r="G39" i="37" s="1"/>
  <c r="H4" i="37"/>
  <c r="I4" i="37"/>
  <c r="I39" i="37" s="1"/>
  <c r="J4" i="37"/>
  <c r="K4" i="37"/>
  <c r="L4" i="37"/>
  <c r="M4" i="37"/>
  <c r="N4" i="37"/>
  <c r="N39" i="37" s="1"/>
  <c r="O4" i="37"/>
  <c r="P4" i="37"/>
  <c r="P39" i="37" s="1"/>
  <c r="B4" i="37"/>
  <c r="C4" i="36"/>
  <c r="D4" i="36"/>
  <c r="E4" i="36"/>
  <c r="F4" i="36"/>
  <c r="G4" i="36"/>
  <c r="H4" i="36"/>
  <c r="I4" i="36"/>
  <c r="J4" i="36"/>
  <c r="J39" i="36" s="1"/>
  <c r="K4" i="36"/>
  <c r="K39" i="36" s="1"/>
  <c r="L4" i="36"/>
  <c r="L39" i="36" s="1"/>
  <c r="M4" i="36"/>
  <c r="N4" i="36"/>
  <c r="N39" i="36" s="1"/>
  <c r="O4" i="36"/>
  <c r="O39" i="36"/>
  <c r="P4" i="36"/>
  <c r="B4" i="36"/>
  <c r="C4" i="35"/>
  <c r="D4" i="35"/>
  <c r="E4" i="35"/>
  <c r="E39" i="35"/>
  <c r="F4" i="35"/>
  <c r="G4" i="35"/>
  <c r="H4" i="35"/>
  <c r="H39" i="35" s="1"/>
  <c r="I4" i="35"/>
  <c r="J4" i="35"/>
  <c r="K4" i="35"/>
  <c r="L4" i="35"/>
  <c r="L39" i="35" s="1"/>
  <c r="M4" i="35"/>
  <c r="N4" i="35"/>
  <c r="O4" i="35"/>
  <c r="P4" i="35"/>
  <c r="P39" i="35"/>
  <c r="B4" i="35"/>
  <c r="R11" i="31"/>
  <c r="R16" i="31"/>
  <c r="Q22" i="44"/>
  <c r="Q23" i="44"/>
  <c r="Q24" i="44"/>
  <c r="Q25" i="44"/>
  <c r="Q26" i="44"/>
  <c r="Q27" i="44"/>
  <c r="Q28" i="44"/>
  <c r="Q29" i="44"/>
  <c r="Q30" i="44"/>
  <c r="Q31" i="44"/>
  <c r="Q32" i="44"/>
  <c r="Q33" i="44"/>
  <c r="Q34" i="44"/>
  <c r="Q35" i="44"/>
  <c r="Q36" i="44"/>
  <c r="Q37" i="44"/>
  <c r="Q6" i="44"/>
  <c r="R6" i="44" s="1"/>
  <c r="Q7" i="44"/>
  <c r="R7" i="44" s="1"/>
  <c r="Q8" i="44"/>
  <c r="Q9" i="44"/>
  <c r="Q10" i="44"/>
  <c r="Q11" i="44"/>
  <c r="Q12" i="44"/>
  <c r="Q13" i="44"/>
  <c r="Q14" i="44"/>
  <c r="Q15" i="44"/>
  <c r="Q16" i="44"/>
  <c r="Q17" i="44"/>
  <c r="Q18" i="44"/>
  <c r="Q19" i="44"/>
  <c r="Q20" i="44"/>
  <c r="Q22" i="43"/>
  <c r="Q23" i="43"/>
  <c r="Q24" i="43"/>
  <c r="Q25" i="43"/>
  <c r="Q26" i="43"/>
  <c r="Q27" i="43"/>
  <c r="Q28" i="43"/>
  <c r="Q29" i="43"/>
  <c r="Q30" i="43"/>
  <c r="Q31" i="43"/>
  <c r="Q32" i="43"/>
  <c r="Q33" i="43"/>
  <c r="Q34" i="43"/>
  <c r="Q35" i="43"/>
  <c r="Q36" i="43"/>
  <c r="Q37" i="43"/>
  <c r="Q6" i="43"/>
  <c r="R6" i="43" s="1"/>
  <c r="Q7" i="43"/>
  <c r="Q8" i="43"/>
  <c r="Q9" i="43"/>
  <c r="Q10" i="43"/>
  <c r="Q11" i="43"/>
  <c r="Q12" i="43"/>
  <c r="Q13" i="43"/>
  <c r="Q14" i="43"/>
  <c r="Q15" i="43"/>
  <c r="Q16" i="43"/>
  <c r="Q17" i="43"/>
  <c r="Q18" i="43"/>
  <c r="Q19" i="43"/>
  <c r="Q20" i="43"/>
  <c r="Q22" i="42"/>
  <c r="Q23" i="42"/>
  <c r="Q24" i="42"/>
  <c r="Q25" i="42"/>
  <c r="Q26" i="42"/>
  <c r="Q27" i="42"/>
  <c r="Q28" i="42"/>
  <c r="Q29" i="42"/>
  <c r="Q30" i="42"/>
  <c r="Q31" i="42"/>
  <c r="Q32" i="42"/>
  <c r="Q33" i="42"/>
  <c r="Q34" i="42"/>
  <c r="Q35" i="42"/>
  <c r="Q36" i="42"/>
  <c r="Q37" i="42"/>
  <c r="Q6" i="42"/>
  <c r="R6" i="42" s="1"/>
  <c r="Q7" i="42"/>
  <c r="R7" i="42" s="1"/>
  <c r="Q8" i="42"/>
  <c r="Q9" i="42"/>
  <c r="Q10" i="42"/>
  <c r="Q11" i="42"/>
  <c r="Q12" i="42"/>
  <c r="Q13" i="42"/>
  <c r="Q14" i="42"/>
  <c r="Q15" i="42"/>
  <c r="Q16" i="42"/>
  <c r="Q17" i="42"/>
  <c r="Q18" i="42"/>
  <c r="Q19" i="42"/>
  <c r="Q20" i="42"/>
  <c r="Q22" i="41"/>
  <c r="Q23" i="41"/>
  <c r="Q24" i="41"/>
  <c r="Q25" i="41"/>
  <c r="Q26" i="41"/>
  <c r="Q27" i="41"/>
  <c r="Q28" i="41"/>
  <c r="Q29" i="41"/>
  <c r="Q30" i="41"/>
  <c r="Q31" i="41"/>
  <c r="Q32" i="41"/>
  <c r="Q33" i="41"/>
  <c r="Q34" i="41"/>
  <c r="Q35" i="41"/>
  <c r="Q36" i="41"/>
  <c r="Q37" i="41"/>
  <c r="Q6" i="41"/>
  <c r="R6" i="41" s="1"/>
  <c r="Q7" i="41"/>
  <c r="Q8" i="41"/>
  <c r="Q9" i="41"/>
  <c r="Q10" i="41"/>
  <c r="Q11" i="41"/>
  <c r="Q12" i="41"/>
  <c r="Q13" i="41"/>
  <c r="Q14" i="41"/>
  <c r="Q15" i="41"/>
  <c r="Q16" i="41"/>
  <c r="Q17" i="41"/>
  <c r="Q18" i="41"/>
  <c r="Q19" i="41"/>
  <c r="Q20" i="41"/>
  <c r="Q22" i="40"/>
  <c r="Q23" i="40"/>
  <c r="Q24" i="40"/>
  <c r="Q25" i="40"/>
  <c r="Q26" i="40"/>
  <c r="Q27" i="40"/>
  <c r="Q28" i="40"/>
  <c r="Q29" i="40"/>
  <c r="Q30" i="40"/>
  <c r="Q31" i="40"/>
  <c r="Q32" i="40"/>
  <c r="Q33" i="40"/>
  <c r="Q34" i="40"/>
  <c r="Q35" i="40"/>
  <c r="Q36" i="40"/>
  <c r="Q37" i="40"/>
  <c r="Q6" i="40"/>
  <c r="R6" i="40" s="1"/>
  <c r="Q7" i="40"/>
  <c r="Q8" i="40"/>
  <c r="Q9" i="40"/>
  <c r="Q10" i="40"/>
  <c r="Q11" i="40"/>
  <c r="Q12" i="40"/>
  <c r="Q13" i="40"/>
  <c r="Q14" i="40"/>
  <c r="Q15" i="40"/>
  <c r="Q16" i="40"/>
  <c r="Q17" i="40"/>
  <c r="Q18" i="40"/>
  <c r="Q19" i="40"/>
  <c r="Q20" i="40"/>
  <c r="Q22" i="39"/>
  <c r="Q23" i="39"/>
  <c r="Q24" i="39"/>
  <c r="Q25" i="39"/>
  <c r="Q26" i="39"/>
  <c r="Q27" i="39"/>
  <c r="Q28" i="39"/>
  <c r="Q29" i="39"/>
  <c r="Q30" i="39"/>
  <c r="Q31" i="39"/>
  <c r="Q32" i="39"/>
  <c r="Q33" i="39"/>
  <c r="Q34" i="39"/>
  <c r="Q35" i="39"/>
  <c r="Q36" i="39"/>
  <c r="Q37" i="39"/>
  <c r="Q6" i="39"/>
  <c r="R6" i="39" s="1"/>
  <c r="Q7" i="39"/>
  <c r="Q8" i="39"/>
  <c r="Q9" i="39"/>
  <c r="Q10" i="39"/>
  <c r="Q11" i="39"/>
  <c r="Q12" i="39"/>
  <c r="Q13" i="39"/>
  <c r="Q14" i="39"/>
  <c r="Q15" i="39"/>
  <c r="Q16" i="39"/>
  <c r="Q17" i="39"/>
  <c r="Q18" i="39"/>
  <c r="Q19" i="39"/>
  <c r="Q20" i="39"/>
  <c r="Q22" i="38"/>
  <c r="Q23" i="38"/>
  <c r="Q24" i="38"/>
  <c r="Q25" i="38"/>
  <c r="Q26" i="38"/>
  <c r="Q27" i="38"/>
  <c r="Q28" i="38"/>
  <c r="Q29" i="38"/>
  <c r="Q30" i="38"/>
  <c r="Q31" i="38"/>
  <c r="Q32" i="38"/>
  <c r="Q33" i="38"/>
  <c r="Q34" i="38"/>
  <c r="Q35" i="38"/>
  <c r="Q36" i="38"/>
  <c r="Q37" i="38"/>
  <c r="Q6" i="38"/>
  <c r="R6" i="38" s="1"/>
  <c r="R7" i="38" s="1"/>
  <c r="R8" i="38" s="1"/>
  <c r="R9" i="38" s="1"/>
  <c r="R10" i="38" s="1"/>
  <c r="R11" i="38" s="1"/>
  <c r="R12" i="38" s="1"/>
  <c r="R13" i="38" s="1"/>
  <c r="R14" i="38" s="1"/>
  <c r="R15" i="38" s="1"/>
  <c r="R16" i="38" s="1"/>
  <c r="R17" i="38" s="1"/>
  <c r="R18" i="38" s="1"/>
  <c r="R19" i="38" s="1"/>
  <c r="R20" i="38" s="1"/>
  <c r="Q7" i="38"/>
  <c r="Q8" i="38"/>
  <c r="Q9" i="38"/>
  <c r="Q10" i="38"/>
  <c r="Q11" i="38"/>
  <c r="Q12" i="38"/>
  <c r="Q13" i="38"/>
  <c r="Q14" i="38"/>
  <c r="Q15" i="38"/>
  <c r="Q16" i="38"/>
  <c r="Q17" i="38"/>
  <c r="Q18" i="38"/>
  <c r="Q19" i="38"/>
  <c r="Q20" i="38"/>
  <c r="Q22" i="37"/>
  <c r="Q23" i="37"/>
  <c r="Q24" i="37"/>
  <c r="Q25" i="37"/>
  <c r="Q26" i="37"/>
  <c r="Q27" i="37"/>
  <c r="Q28" i="37"/>
  <c r="Q29" i="37"/>
  <c r="Q30" i="37"/>
  <c r="Q31" i="37"/>
  <c r="Q32" i="37"/>
  <c r="Q33" i="37"/>
  <c r="Q34" i="37"/>
  <c r="Q35" i="37"/>
  <c r="Q36" i="37"/>
  <c r="Q37" i="37"/>
  <c r="Q6" i="37"/>
  <c r="R6" i="37" s="1"/>
  <c r="Q7" i="37"/>
  <c r="Q8" i="37"/>
  <c r="Q9" i="37"/>
  <c r="Q10" i="37"/>
  <c r="Q11" i="37"/>
  <c r="Q12" i="37"/>
  <c r="Q13" i="37"/>
  <c r="Q14" i="37"/>
  <c r="Q15" i="37"/>
  <c r="Q16" i="37"/>
  <c r="Q17" i="37"/>
  <c r="Q18" i="37"/>
  <c r="Q19" i="37"/>
  <c r="Q20" i="37"/>
  <c r="Q22" i="36"/>
  <c r="Q23" i="36"/>
  <c r="Q24" i="36"/>
  <c r="Q25" i="36"/>
  <c r="Q26" i="36"/>
  <c r="Q27" i="36"/>
  <c r="Q28" i="36"/>
  <c r="Q29" i="36"/>
  <c r="Q30" i="36"/>
  <c r="Q31" i="36"/>
  <c r="Q32" i="36"/>
  <c r="Q33" i="36"/>
  <c r="Q34" i="36"/>
  <c r="Q35" i="36"/>
  <c r="Q36" i="36"/>
  <c r="Q37" i="36"/>
  <c r="Q6" i="36"/>
  <c r="R6" i="36" s="1"/>
  <c r="Q7" i="36"/>
  <c r="R7" i="36" s="1"/>
  <c r="Q8" i="36"/>
  <c r="Q9" i="36"/>
  <c r="Q10" i="36"/>
  <c r="Q11" i="36"/>
  <c r="Q12" i="36"/>
  <c r="Q13" i="36"/>
  <c r="Q14" i="36"/>
  <c r="Q15" i="36"/>
  <c r="Q16" i="36"/>
  <c r="Q17" i="36"/>
  <c r="Q18" i="36"/>
  <c r="Q19" i="36"/>
  <c r="Q20" i="36"/>
  <c r="Q22" i="35"/>
  <c r="Q23" i="35"/>
  <c r="Q24" i="35"/>
  <c r="Q25" i="35"/>
  <c r="Q26" i="35"/>
  <c r="Q27" i="35"/>
  <c r="Q28" i="35"/>
  <c r="Q29" i="35"/>
  <c r="Q30" i="35"/>
  <c r="Q31" i="35"/>
  <c r="Q32" i="35"/>
  <c r="Q33" i="35"/>
  <c r="Q34" i="35"/>
  <c r="Q35" i="35"/>
  <c r="Q36" i="35"/>
  <c r="Q37" i="35"/>
  <c r="Q6" i="35"/>
  <c r="R6" i="35" s="1"/>
  <c r="R7" i="35" s="1"/>
  <c r="R8" i="35" s="1"/>
  <c r="R9" i="35" s="1"/>
  <c r="Q7" i="35"/>
  <c r="Q8" i="35"/>
  <c r="Q9" i="35"/>
  <c r="Q10" i="35"/>
  <c r="Q11" i="35"/>
  <c r="Q12" i="35"/>
  <c r="Q13" i="35"/>
  <c r="Q14" i="35"/>
  <c r="Q15" i="35"/>
  <c r="Q16" i="35"/>
  <c r="Q17" i="35"/>
  <c r="Q18" i="35"/>
  <c r="Q19" i="35"/>
  <c r="Q20" i="35"/>
  <c r="B4" i="28"/>
  <c r="C4" i="28"/>
  <c r="C39" i="28" s="1"/>
  <c r="D4" i="28"/>
  <c r="D39" i="28" s="1"/>
  <c r="E4" i="28"/>
  <c r="E39" i="28" s="1"/>
  <c r="F4" i="28"/>
  <c r="G4" i="28"/>
  <c r="G39" i="28" s="1"/>
  <c r="H4" i="28"/>
  <c r="I4" i="28"/>
  <c r="J4" i="28"/>
  <c r="K4" i="28"/>
  <c r="K39" i="28" s="1"/>
  <c r="L4" i="28"/>
  <c r="M4" i="28"/>
  <c r="N4" i="28"/>
  <c r="O4" i="28"/>
  <c r="O39" i="28" s="1"/>
  <c r="P4" i="28"/>
  <c r="Q22" i="28"/>
  <c r="Q23" i="28"/>
  <c r="Q24" i="28"/>
  <c r="Q25" i="28"/>
  <c r="Q26" i="28"/>
  <c r="Q27" i="28"/>
  <c r="Q28" i="28"/>
  <c r="Q29" i="28"/>
  <c r="Q30" i="28"/>
  <c r="Q31" i="28"/>
  <c r="Q32" i="28"/>
  <c r="Q33" i="28"/>
  <c r="Q34" i="28"/>
  <c r="Q35" i="28"/>
  <c r="Q36" i="28"/>
  <c r="Q37" i="28"/>
  <c r="Q6" i="28"/>
  <c r="R6" i="28" s="1"/>
  <c r="Q7" i="28"/>
  <c r="Q8" i="28"/>
  <c r="Q9" i="28"/>
  <c r="Q10" i="28"/>
  <c r="Q11" i="28"/>
  <c r="Q12" i="28"/>
  <c r="Q13" i="28"/>
  <c r="Q14" i="28"/>
  <c r="Q15" i="28"/>
  <c r="Q16" i="28"/>
  <c r="Q17" i="28"/>
  <c r="Q18" i="28"/>
  <c r="Q19" i="28"/>
  <c r="Q20" i="28"/>
  <c r="C4" i="3"/>
  <c r="D4" i="3"/>
  <c r="D39" i="3" s="1"/>
  <c r="E4" i="3"/>
  <c r="F4" i="3"/>
  <c r="G4" i="3"/>
  <c r="H4" i="3"/>
  <c r="I4" i="3"/>
  <c r="J4" i="3"/>
  <c r="J39" i="3" s="1"/>
  <c r="K4" i="3"/>
  <c r="L4" i="3"/>
  <c r="M4" i="3"/>
  <c r="N4" i="3"/>
  <c r="N39" i="3" s="1"/>
  <c r="O4" i="3"/>
  <c r="P4" i="3"/>
  <c r="Q22" i="3"/>
  <c r="Q23" i="3"/>
  <c r="Q24" i="3"/>
  <c r="Q25" i="3"/>
  <c r="Q26" i="3"/>
  <c r="Q27" i="3"/>
  <c r="Q28" i="3"/>
  <c r="Q29" i="3"/>
  <c r="Q30" i="3"/>
  <c r="Q31" i="3"/>
  <c r="Q32" i="3"/>
  <c r="Q33" i="3"/>
  <c r="Q34" i="3"/>
  <c r="Q35" i="3"/>
  <c r="Q36" i="3"/>
  <c r="Q37" i="3"/>
  <c r="Q8" i="3"/>
  <c r="Q6" i="3"/>
  <c r="R6" i="3" s="1"/>
  <c r="Q7" i="3"/>
  <c r="Q9" i="3"/>
  <c r="Q10" i="3"/>
  <c r="Q11" i="3"/>
  <c r="Q12" i="3"/>
  <c r="Q13" i="3"/>
  <c r="Q14" i="3"/>
  <c r="Q15" i="3"/>
  <c r="Q16" i="3"/>
  <c r="Q17" i="3"/>
  <c r="Q18" i="3"/>
  <c r="Q19" i="3"/>
  <c r="Q20" i="3"/>
  <c r="D1" i="3"/>
  <c r="F5" i="32"/>
  <c r="I48" i="3"/>
  <c r="C19" i="31"/>
  <c r="D19" i="31"/>
  <c r="E19" i="31"/>
  <c r="F19" i="31"/>
  <c r="G19" i="31"/>
  <c r="H19" i="31"/>
  <c r="I19" i="31"/>
  <c r="J19" i="31"/>
  <c r="K19" i="31"/>
  <c r="L19" i="31"/>
  <c r="M19" i="31"/>
  <c r="N19" i="31"/>
  <c r="O19" i="31"/>
  <c r="P19" i="31"/>
  <c r="B19" i="31"/>
  <c r="M39" i="41"/>
  <c r="B38" i="36"/>
  <c r="Q4" i="38"/>
  <c r="D38" i="39"/>
  <c r="E14" i="32"/>
  <c r="C15" i="32"/>
  <c r="C38" i="35"/>
  <c r="K39" i="35"/>
  <c r="E39" i="37"/>
  <c r="J41" i="3"/>
  <c r="H38" i="36"/>
  <c r="H12" i="32"/>
  <c r="B38" i="38"/>
  <c r="B39" i="38" s="1"/>
  <c r="E46" i="38"/>
  <c r="D38" i="43"/>
  <c r="D19" i="32" s="1"/>
  <c r="J39" i="38"/>
  <c r="P39" i="36"/>
  <c r="M17" i="32"/>
  <c r="N16" i="32"/>
  <c r="N39" i="40"/>
  <c r="J39" i="42"/>
  <c r="D38" i="44"/>
  <c r="F39" i="42"/>
  <c r="D20" i="32"/>
  <c r="B12" i="32"/>
  <c r="E46" i="36"/>
  <c r="C11" i="32"/>
  <c r="D15" i="32"/>
  <c r="D39" i="39"/>
  <c r="B38" i="43"/>
  <c r="M18" i="32"/>
  <c r="K18" i="32"/>
  <c r="G38" i="40"/>
  <c r="G39" i="40" s="1"/>
  <c r="L14" i="32"/>
  <c r="L39" i="38"/>
  <c r="M13" i="32"/>
  <c r="Q13" i="32" s="1"/>
  <c r="M39" i="37"/>
  <c r="H13" i="32"/>
  <c r="H39" i="37"/>
  <c r="N12" i="32"/>
  <c r="Q21" i="36"/>
  <c r="R21" i="36" s="1"/>
  <c r="R22" i="36" s="1"/>
  <c r="R23" i="36" s="1"/>
  <c r="R24" i="36" s="1"/>
  <c r="G38" i="35"/>
  <c r="G39" i="35" s="1"/>
  <c r="B14" i="32"/>
  <c r="M39" i="35"/>
  <c r="C39" i="35"/>
  <c r="E39" i="41"/>
  <c r="K17" i="32"/>
  <c r="I39" i="40"/>
  <c r="G11" i="32"/>
  <c r="J12" i="32"/>
  <c r="C16" i="32"/>
  <c r="C17" i="32"/>
  <c r="J39" i="28"/>
  <c r="H39" i="3"/>
  <c r="E46" i="3"/>
  <c r="E43" i="64"/>
  <c r="F41" i="3"/>
  <c r="B41" i="3"/>
  <c r="G23" i="31"/>
  <c r="G41" i="28"/>
  <c r="K23" i="31"/>
  <c r="K41" i="28" s="1"/>
  <c r="D23" i="31"/>
  <c r="D41" i="28" s="1"/>
  <c r="D43" i="64"/>
  <c r="C43" i="64"/>
  <c r="I43" i="64"/>
  <c r="M23" i="31"/>
  <c r="M43" i="64"/>
  <c r="O23" i="31"/>
  <c r="O41" i="28" s="1"/>
  <c r="O43" i="64"/>
  <c r="K41" i="3"/>
  <c r="J23" i="31"/>
  <c r="J41" i="28" s="1"/>
  <c r="P42" i="3"/>
  <c r="I39" i="28"/>
  <c r="H39" i="28"/>
  <c r="P39" i="28"/>
  <c r="C38" i="62"/>
  <c r="D37" i="62" s="1"/>
  <c r="C56" i="62"/>
  <c r="D55" i="62" s="1"/>
  <c r="E23" i="31"/>
  <c r="L41" i="3"/>
  <c r="P41" i="3"/>
  <c r="P43" i="3" s="1"/>
  <c r="O41" i="3"/>
  <c r="M41" i="3"/>
  <c r="H41" i="3"/>
  <c r="G24" i="31"/>
  <c r="G41" i="3"/>
  <c r="R22" i="31"/>
  <c r="R41" i="3" s="1"/>
  <c r="M39" i="28"/>
  <c r="L39" i="28"/>
  <c r="R7" i="28"/>
  <c r="Q21" i="28"/>
  <c r="R21" i="28" s="1"/>
  <c r="R22" i="28" s="1"/>
  <c r="R23" i="28" s="1"/>
  <c r="B39" i="28"/>
  <c r="L41" i="35"/>
  <c r="P39" i="3"/>
  <c r="O25" i="32"/>
  <c r="O38" i="32"/>
  <c r="O39" i="3"/>
  <c r="N24" i="32"/>
  <c r="N43" i="64"/>
  <c r="L9" i="32"/>
  <c r="L24" i="32" s="1"/>
  <c r="L39" i="3"/>
  <c r="K9" i="32"/>
  <c r="K24" i="32"/>
  <c r="K39" i="3"/>
  <c r="J9" i="32"/>
  <c r="J24" i="32" s="1"/>
  <c r="G9" i="32"/>
  <c r="G24" i="32" s="1"/>
  <c r="G38" i="32" s="1"/>
  <c r="F9" i="32"/>
  <c r="F24" i="32" s="1"/>
  <c r="F39" i="3"/>
  <c r="E39" i="3"/>
  <c r="E25" i="32"/>
  <c r="E26" i="32" s="1"/>
  <c r="E42" i="35" s="1"/>
  <c r="D38" i="32"/>
  <c r="D25" i="32"/>
  <c r="R4" i="38"/>
  <c r="J39" i="39"/>
  <c r="D39" i="43"/>
  <c r="B39" i="44"/>
  <c r="D39" i="44"/>
  <c r="B23" i="31"/>
  <c r="B24" i="31" s="1"/>
  <c r="B41" i="35" s="1"/>
  <c r="B38" i="39"/>
  <c r="I23" i="31"/>
  <c r="I41" i="3"/>
  <c r="N23" i="31"/>
  <c r="N41" i="3"/>
  <c r="P41" i="28"/>
  <c r="G20" i="32"/>
  <c r="G39" i="44"/>
  <c r="E38" i="44"/>
  <c r="Q38" i="44" s="1"/>
  <c r="E47" i="44" s="1"/>
  <c r="Q21" i="44"/>
  <c r="R21" i="44" s="1"/>
  <c r="R22" i="44" s="1"/>
  <c r="R23" i="44" s="1"/>
  <c r="R24" i="44" s="1"/>
  <c r="R25" i="44" s="1"/>
  <c r="R26" i="44" s="1"/>
  <c r="R27" i="44" s="1"/>
  <c r="R28" i="44" s="1"/>
  <c r="R29" i="44" s="1"/>
  <c r="R30" i="44" s="1"/>
  <c r="R31" i="44" s="1"/>
  <c r="R32" i="44" s="1"/>
  <c r="R33" i="44" s="1"/>
  <c r="R34" i="44" s="1"/>
  <c r="R35" i="44" s="1"/>
  <c r="R36" i="44" s="1"/>
  <c r="R37" i="44" s="1"/>
  <c r="P39" i="43"/>
  <c r="K19" i="32"/>
  <c r="C19" i="32"/>
  <c r="Q38" i="43"/>
  <c r="E47" i="43" s="1"/>
  <c r="F38" i="41"/>
  <c r="Q21" i="41"/>
  <c r="R21" i="41" s="1"/>
  <c r="R22" i="41" s="1"/>
  <c r="R23" i="41" s="1"/>
  <c r="R24" i="41" s="1"/>
  <c r="R25" i="41" s="1"/>
  <c r="R26" i="41" s="1"/>
  <c r="R27" i="41" s="1"/>
  <c r="R28" i="41" s="1"/>
  <c r="R29" i="41" s="1"/>
  <c r="R30" i="41" s="1"/>
  <c r="R31" i="41" s="1"/>
  <c r="R32" i="41" s="1"/>
  <c r="R33" i="41" s="1"/>
  <c r="R34" i="41" s="1"/>
  <c r="R35" i="41" s="1"/>
  <c r="R36" i="41" s="1"/>
  <c r="R37" i="41" s="1"/>
  <c r="D38" i="40"/>
  <c r="Q21" i="40"/>
  <c r="R21" i="40" s="1"/>
  <c r="R22" i="40" s="1"/>
  <c r="R23" i="40" s="1"/>
  <c r="R24" i="40" s="1"/>
  <c r="R25" i="40" s="1"/>
  <c r="R26" i="40" s="1"/>
  <c r="R27" i="40" s="1"/>
  <c r="R28" i="40" s="1"/>
  <c r="R29" i="40" s="1"/>
  <c r="R30" i="40" s="1"/>
  <c r="R31" i="40" s="1"/>
  <c r="R32" i="40" s="1"/>
  <c r="R33" i="40" s="1"/>
  <c r="R34" i="40" s="1"/>
  <c r="R35" i="40" s="1"/>
  <c r="R36" i="40" s="1"/>
  <c r="R37" i="40" s="1"/>
  <c r="H15" i="32"/>
  <c r="H39" i="39"/>
  <c r="F15" i="32"/>
  <c r="F39" i="39"/>
  <c r="M39" i="38"/>
  <c r="F14" i="32"/>
  <c r="F39" i="38"/>
  <c r="C14" i="32"/>
  <c r="O39" i="37"/>
  <c r="E42" i="3"/>
  <c r="E43" i="3" s="1"/>
  <c r="E38" i="32"/>
  <c r="R7" i="39"/>
  <c r="R8" i="39"/>
  <c r="R9" i="39" s="1"/>
  <c r="R10" i="39" s="1"/>
  <c r="R11" i="39" s="1"/>
  <c r="R12" i="39" s="1"/>
  <c r="R13" i="39" s="1"/>
  <c r="R14" i="39" s="1"/>
  <c r="R15" i="39" s="1"/>
  <c r="R16" i="39" s="1"/>
  <c r="R17" i="39" s="1"/>
  <c r="R18" i="39" s="1"/>
  <c r="R19" i="39" s="1"/>
  <c r="R20" i="39" s="1"/>
  <c r="R8" i="42"/>
  <c r="R9" i="42" s="1"/>
  <c r="R10" i="42" s="1"/>
  <c r="R11" i="42" s="1"/>
  <c r="R12" i="42" s="1"/>
  <c r="R13" i="42" s="1"/>
  <c r="R14" i="42" s="1"/>
  <c r="R15" i="42" s="1"/>
  <c r="R16" i="42" s="1"/>
  <c r="R17" i="42" s="1"/>
  <c r="R18" i="42" s="1"/>
  <c r="R19" i="42" s="1"/>
  <c r="R20" i="42" s="1"/>
  <c r="Q4" i="35"/>
  <c r="Q39" i="35" s="1"/>
  <c r="I39" i="36"/>
  <c r="Q4" i="36"/>
  <c r="B18" i="32"/>
  <c r="B39" i="42"/>
  <c r="B10" i="32"/>
  <c r="E46" i="28"/>
  <c r="M39" i="43"/>
  <c r="M19" i="32"/>
  <c r="E38" i="42"/>
  <c r="Q21" i="42"/>
  <c r="R21" i="42" s="1"/>
  <c r="R22" i="42" s="1"/>
  <c r="R23" i="42" s="1"/>
  <c r="R24" i="42" s="1"/>
  <c r="R25" i="42" s="1"/>
  <c r="R26" i="42" s="1"/>
  <c r="R27" i="42" s="1"/>
  <c r="R28" i="42" s="1"/>
  <c r="R29" i="42" s="1"/>
  <c r="R30" i="42" s="1"/>
  <c r="R31" i="42" s="1"/>
  <c r="R32" i="42" s="1"/>
  <c r="R33" i="42" s="1"/>
  <c r="R34" i="42" s="1"/>
  <c r="R35" i="42" s="1"/>
  <c r="R36" i="42" s="1"/>
  <c r="R37" i="42" s="1"/>
  <c r="C18" i="32"/>
  <c r="Q38" i="42"/>
  <c r="E47" i="42" s="1"/>
  <c r="E48" i="42" s="1"/>
  <c r="P16" i="32"/>
  <c r="O14" i="32"/>
  <c r="O39" i="38"/>
  <c r="J38" i="37"/>
  <c r="Q21" i="37"/>
  <c r="R21" i="37" s="1"/>
  <c r="R22" i="37" s="1"/>
  <c r="R23" i="37" s="1"/>
  <c r="R24" i="37" s="1"/>
  <c r="R25" i="37" s="1"/>
  <c r="R26" i="37" s="1"/>
  <c r="R27" i="37" s="1"/>
  <c r="R28" i="37" s="1"/>
  <c r="R29" i="37" s="1"/>
  <c r="R30" i="37" s="1"/>
  <c r="R31" i="37" s="1"/>
  <c r="R32" i="37" s="1"/>
  <c r="R33" i="37" s="1"/>
  <c r="R34" i="37" s="1"/>
  <c r="R35" i="37" s="1"/>
  <c r="R36" i="37" s="1"/>
  <c r="R37" i="37" s="1"/>
  <c r="F12" i="32"/>
  <c r="F39" i="36"/>
  <c r="C39" i="36"/>
  <c r="O11" i="32"/>
  <c r="O39" i="35"/>
  <c r="D38" i="35"/>
  <c r="Q21" i="35"/>
  <c r="R21" i="35" s="1"/>
  <c r="R22" i="35" s="1"/>
  <c r="R23" i="35" s="1"/>
  <c r="R24" i="35" s="1"/>
  <c r="R25" i="35" s="1"/>
  <c r="R26" i="35" s="1"/>
  <c r="R27" i="35" s="1"/>
  <c r="R28" i="35" s="1"/>
  <c r="R29" i="35" s="1"/>
  <c r="R30" i="35" s="1"/>
  <c r="R31" i="35" s="1"/>
  <c r="R32" i="35" s="1"/>
  <c r="R33" i="35" s="1"/>
  <c r="R34" i="35" s="1"/>
  <c r="R35" i="35" s="1"/>
  <c r="R36" i="35" s="1"/>
  <c r="R37" i="35" s="1"/>
  <c r="P25" i="32"/>
  <c r="P42" i="28" s="1"/>
  <c r="P38" i="32"/>
  <c r="H9" i="32"/>
  <c r="C10" i="32"/>
  <c r="Q38" i="28"/>
  <c r="R38" i="28" s="1"/>
  <c r="R8" i="44"/>
  <c r="R9" i="44" s="1"/>
  <c r="R10" i="44" s="1"/>
  <c r="R11" i="44" s="1"/>
  <c r="R12" i="44" s="1"/>
  <c r="R13" i="44" s="1"/>
  <c r="R14" i="44" s="1"/>
  <c r="R15" i="44" s="1"/>
  <c r="R16" i="44" s="1"/>
  <c r="R17" i="44" s="1"/>
  <c r="R18" i="44" s="1"/>
  <c r="R19" i="44" s="1"/>
  <c r="R20" i="44" s="1"/>
  <c r="I39" i="35"/>
  <c r="H39" i="36"/>
  <c r="B39" i="39"/>
  <c r="F39" i="40"/>
  <c r="L39" i="41"/>
  <c r="H39" i="41"/>
  <c r="H39" i="42"/>
  <c r="L20" i="32"/>
  <c r="L39" i="44"/>
  <c r="K24" i="31"/>
  <c r="K41" i="35" s="1"/>
  <c r="M24" i="31"/>
  <c r="M41" i="35" s="1"/>
  <c r="O24" i="31"/>
  <c r="O41" i="35"/>
  <c r="K43" i="64"/>
  <c r="L43" i="64"/>
  <c r="G43" i="64"/>
  <c r="F43" i="64"/>
  <c r="P43" i="64"/>
  <c r="O43" i="3"/>
  <c r="B43" i="64"/>
  <c r="J25" i="32"/>
  <c r="J39" i="32" s="1"/>
  <c r="J43" i="64"/>
  <c r="E24" i="31"/>
  <c r="E25" i="31" s="1"/>
  <c r="H25" i="31"/>
  <c r="H41" i="36"/>
  <c r="G25" i="31"/>
  <c r="G41" i="35"/>
  <c r="L41" i="36"/>
  <c r="O39" i="32"/>
  <c r="O42" i="28"/>
  <c r="O43" i="28" s="1"/>
  <c r="N42" i="3"/>
  <c r="N43" i="3" s="1"/>
  <c r="L42" i="3"/>
  <c r="L43" i="3" s="1"/>
  <c r="K42" i="3"/>
  <c r="K25" i="32"/>
  <c r="K38" i="32"/>
  <c r="J42" i="3"/>
  <c r="J43" i="3" s="1"/>
  <c r="J38" i="32"/>
  <c r="G25" i="32"/>
  <c r="G42" i="3"/>
  <c r="F38" i="32"/>
  <c r="F42" i="3"/>
  <c r="F43" i="3" s="1"/>
  <c r="E42" i="28"/>
  <c r="E27" i="32"/>
  <c r="E47" i="28"/>
  <c r="E48" i="28" s="1"/>
  <c r="R38" i="43"/>
  <c r="H24" i="32"/>
  <c r="H38" i="32" s="1"/>
  <c r="H43" i="64"/>
  <c r="P26" i="32"/>
  <c r="P40" i="32" s="1"/>
  <c r="P39" i="32"/>
  <c r="D11" i="32"/>
  <c r="D39" i="35"/>
  <c r="Q38" i="35"/>
  <c r="R38" i="35" s="1"/>
  <c r="J39" i="37"/>
  <c r="Q38" i="37"/>
  <c r="J13" i="32"/>
  <c r="E39" i="42"/>
  <c r="E18" i="32"/>
  <c r="Q38" i="40"/>
  <c r="R38" i="40" s="1"/>
  <c r="D39" i="40"/>
  <c r="D16" i="32"/>
  <c r="E39" i="44"/>
  <c r="E20" i="32"/>
  <c r="P41" i="35"/>
  <c r="P25" i="31"/>
  <c r="B15" i="32"/>
  <c r="E46" i="39"/>
  <c r="K25" i="31"/>
  <c r="I24" i="31"/>
  <c r="I41" i="28"/>
  <c r="R4" i="44"/>
  <c r="O26" i="32"/>
  <c r="O42" i="35" s="1"/>
  <c r="O25" i="31"/>
  <c r="O26" i="31" s="1"/>
  <c r="O41" i="37" s="1"/>
  <c r="H26" i="31"/>
  <c r="H27" i="31" s="1"/>
  <c r="J26" i="32"/>
  <c r="J27" i="32" s="1"/>
  <c r="J42" i="28"/>
  <c r="J43" i="28" s="1"/>
  <c r="G41" i="36"/>
  <c r="G26" i="31"/>
  <c r="G41" i="37" s="1"/>
  <c r="L41" i="37"/>
  <c r="L27" i="31"/>
  <c r="L28" i="31" s="1"/>
  <c r="L29" i="31" s="1"/>
  <c r="L30" i="31" s="1"/>
  <c r="L41" i="41" s="1"/>
  <c r="K39" i="32"/>
  <c r="G26" i="32"/>
  <c r="O40" i="32"/>
  <c r="R38" i="44"/>
  <c r="E47" i="37"/>
  <c r="R38" i="37"/>
  <c r="E47" i="35"/>
  <c r="D26" i="32"/>
  <c r="Q39" i="44"/>
  <c r="P41" i="36"/>
  <c r="P26" i="31"/>
  <c r="P27" i="31" s="1"/>
  <c r="J21" i="32"/>
  <c r="P27" i="32"/>
  <c r="H25" i="32"/>
  <c r="H42" i="28" s="1"/>
  <c r="O41" i="36"/>
  <c r="H41" i="37"/>
  <c r="J42" i="35"/>
  <c r="L41" i="38"/>
  <c r="G42" i="35"/>
  <c r="G43" i="35"/>
  <c r="G40" i="32"/>
  <c r="H39" i="32"/>
  <c r="L41" i="39"/>
  <c r="L41" i="40"/>
  <c r="L31" i="31"/>
  <c r="L41" i="42"/>
  <c r="L32" i="31"/>
  <c r="L33" i="31"/>
  <c r="L41" i="44" s="1"/>
  <c r="L41" i="43"/>
  <c r="R19" i="31" l="1"/>
  <c r="E33" i="62"/>
  <c r="Q19" i="31"/>
  <c r="Q23" i="31"/>
  <c r="D24" i="31"/>
  <c r="D40" i="32" s="1"/>
  <c r="G51" i="46"/>
  <c r="G52" i="46" s="1"/>
  <c r="G53" i="46" s="1"/>
  <c r="G54" i="46" s="1"/>
  <c r="G55" i="46" s="1"/>
  <c r="G56" i="46" s="1"/>
  <c r="G57" i="46" s="1"/>
  <c r="G58" i="46" s="1"/>
  <c r="G59" i="46" s="1"/>
  <c r="G60" i="46" s="1"/>
  <c r="G61" i="46" s="1"/>
  <c r="G62" i="46" s="1"/>
  <c r="G63" i="46" s="1"/>
  <c r="G64" i="46" s="1"/>
  <c r="G65" i="46" s="1"/>
  <c r="G66" i="46" s="1"/>
  <c r="G67" i="46" s="1"/>
  <c r="G68" i="46" s="1"/>
  <c r="G69" i="46" s="1"/>
  <c r="G70" i="46" s="1"/>
  <c r="G71" i="46" s="1"/>
  <c r="G72" i="46" s="1"/>
  <c r="G73" i="46" s="1"/>
  <c r="G74" i="46" s="1"/>
  <c r="G75" i="46" s="1"/>
  <c r="G76" i="46" s="1"/>
  <c r="G77" i="46" s="1"/>
  <c r="G78" i="46" s="1"/>
  <c r="G79" i="46" s="1"/>
  <c r="G80" i="46" s="1"/>
  <c r="G81" i="46" s="1"/>
  <c r="G82" i="46" s="1"/>
  <c r="G83" i="46" s="1"/>
  <c r="G84" i="46" s="1"/>
  <c r="G85" i="46" s="1"/>
  <c r="G86" i="46" s="1"/>
  <c r="G87" i="46" s="1"/>
  <c r="G88" i="46" s="1"/>
  <c r="G89" i="46" s="1"/>
  <c r="G90" i="46" s="1"/>
  <c r="G91" i="46" s="1"/>
  <c r="G92" i="46" s="1"/>
  <c r="G93" i="46" s="1"/>
  <c r="G94" i="46" s="1"/>
  <c r="G95" i="46" s="1"/>
  <c r="G96" i="46" s="1"/>
  <c r="G97" i="46" s="1"/>
  <c r="G98" i="46" s="1"/>
  <c r="G99" i="46" s="1"/>
  <c r="G100" i="46" s="1"/>
  <c r="G101" i="46" s="1"/>
  <c r="G102" i="46" s="1"/>
  <c r="G103" i="46" s="1"/>
  <c r="G104" i="46" s="1"/>
  <c r="G105" i="46" s="1"/>
  <c r="G106" i="46" s="1"/>
  <c r="G107" i="46" s="1"/>
  <c r="G108" i="46" s="1"/>
  <c r="G109" i="46" s="1"/>
  <c r="G110" i="46" s="1"/>
  <c r="G111" i="46" s="1"/>
  <c r="G112" i="46" s="1"/>
  <c r="G113" i="46" s="1"/>
  <c r="G114" i="46" s="1"/>
  <c r="G115" i="46" s="1"/>
  <c r="G116" i="46" s="1"/>
  <c r="G117" i="46" s="1"/>
  <c r="G118" i="46" s="1"/>
  <c r="G119" i="46" s="1"/>
  <c r="G120" i="46" s="1"/>
  <c r="G121" i="46" s="1"/>
  <c r="G122" i="46" s="1"/>
  <c r="G123" i="46" s="1"/>
  <c r="G124" i="46" s="1"/>
  <c r="G125" i="46" s="1"/>
  <c r="G126" i="46" s="1"/>
  <c r="G127" i="46" s="1"/>
  <c r="G128" i="46" s="1"/>
  <c r="G129" i="46" s="1"/>
  <c r="G130" i="46" s="1"/>
  <c r="G131" i="46" s="1"/>
  <c r="G132" i="46" s="1"/>
  <c r="G133" i="46" s="1"/>
  <c r="G134" i="46" s="1"/>
  <c r="G135" i="46" s="1"/>
  <c r="G136" i="46" s="1"/>
  <c r="G137" i="46" s="1"/>
  <c r="G138" i="46" s="1"/>
  <c r="B25" i="31"/>
  <c r="B41" i="36" s="1"/>
  <c r="C23" i="31"/>
  <c r="C24" i="31" s="1"/>
  <c r="C41" i="35" s="1"/>
  <c r="D43" i="3"/>
  <c r="B41" i="28"/>
  <c r="R23" i="31"/>
  <c r="R41" i="37" s="1"/>
  <c r="E149" i="52"/>
  <c r="C91" i="62"/>
  <c r="E47" i="64"/>
  <c r="E48" i="64" s="1"/>
  <c r="D70" i="52"/>
  <c r="J28" i="32"/>
  <c r="J42" i="36"/>
  <c r="P41" i="38"/>
  <c r="P28" i="31"/>
  <c r="D42" i="35"/>
  <c r="K26" i="31"/>
  <c r="K41" i="37" s="1"/>
  <c r="K41" i="36"/>
  <c r="P41" i="37"/>
  <c r="G27" i="32"/>
  <c r="R4" i="35"/>
  <c r="R39" i="35" s="1"/>
  <c r="R4" i="43"/>
  <c r="R39" i="43" s="1"/>
  <c r="R38" i="42"/>
  <c r="F39" i="41"/>
  <c r="F17" i="32"/>
  <c r="Q17" i="32" s="1"/>
  <c r="Q38" i="41"/>
  <c r="N24" i="31"/>
  <c r="N39" i="32"/>
  <c r="N41" i="28"/>
  <c r="D42" i="28"/>
  <c r="D39" i="32"/>
  <c r="N38" i="32"/>
  <c r="N25" i="32"/>
  <c r="P42" i="36"/>
  <c r="P28" i="32"/>
  <c r="E28" i="32"/>
  <c r="E42" i="36"/>
  <c r="D43" i="28"/>
  <c r="H26" i="32"/>
  <c r="G27" i="31"/>
  <c r="G28" i="31" s="1"/>
  <c r="H42" i="3"/>
  <c r="H43" i="3" s="1"/>
  <c r="O43" i="35"/>
  <c r="G42" i="28"/>
  <c r="G43" i="28" s="1"/>
  <c r="G39" i="32"/>
  <c r="K26" i="32"/>
  <c r="K42" i="28"/>
  <c r="K43" i="28" s="1"/>
  <c r="L25" i="32"/>
  <c r="L38" i="32"/>
  <c r="P43" i="36"/>
  <c r="E48" i="37"/>
  <c r="E40" i="32"/>
  <c r="R8" i="28"/>
  <c r="R9" i="28" s="1"/>
  <c r="R10" i="28" s="1"/>
  <c r="R11" i="28" s="1"/>
  <c r="R12" i="28" s="1"/>
  <c r="R13" i="28" s="1"/>
  <c r="R14" i="28" s="1"/>
  <c r="R15" i="28" s="1"/>
  <c r="R16" i="28" s="1"/>
  <c r="R17" i="28" s="1"/>
  <c r="R18" i="28" s="1"/>
  <c r="R19" i="28" s="1"/>
  <c r="R20" i="28" s="1"/>
  <c r="G16" i="32"/>
  <c r="Q16" i="32" s="1"/>
  <c r="R16" i="32" s="1"/>
  <c r="E46" i="41"/>
  <c r="B17" i="32"/>
  <c r="B13" i="32"/>
  <c r="R13" i="32" s="1"/>
  <c r="E46" i="37"/>
  <c r="F24" i="31"/>
  <c r="F41" i="28"/>
  <c r="M16" i="32"/>
  <c r="M39" i="40"/>
  <c r="M9" i="32"/>
  <c r="M39" i="3"/>
  <c r="R39" i="44"/>
  <c r="Q4" i="28"/>
  <c r="R24" i="28"/>
  <c r="R25" i="28" s="1"/>
  <c r="R26" i="28" s="1"/>
  <c r="R27" i="28" s="1"/>
  <c r="R28" i="28" s="1"/>
  <c r="R29" i="28" s="1"/>
  <c r="R30" i="28" s="1"/>
  <c r="R31" i="28" s="1"/>
  <c r="R32" i="28" s="1"/>
  <c r="R33" i="28" s="1"/>
  <c r="R34" i="28" s="1"/>
  <c r="R35" i="28" s="1"/>
  <c r="R36" i="28" s="1"/>
  <c r="R37" i="28" s="1"/>
  <c r="G43" i="3"/>
  <c r="K43" i="3"/>
  <c r="M41" i="28"/>
  <c r="R7" i="3"/>
  <c r="R8" i="3" s="1"/>
  <c r="R9" i="3" s="1"/>
  <c r="R10" i="3" s="1"/>
  <c r="R11" i="3" s="1"/>
  <c r="R12" i="3" s="1"/>
  <c r="R13" i="3" s="1"/>
  <c r="R14" i="3" s="1"/>
  <c r="R15" i="3" s="1"/>
  <c r="R16" i="3" s="1"/>
  <c r="R17" i="3" s="1"/>
  <c r="R18" i="3" s="1"/>
  <c r="R19" i="3" s="1"/>
  <c r="R20" i="3" s="1"/>
  <c r="R7" i="43"/>
  <c r="R8" i="43" s="1"/>
  <c r="R9" i="43" s="1"/>
  <c r="R10" i="43" s="1"/>
  <c r="R11" i="43" s="1"/>
  <c r="R12" i="43" s="1"/>
  <c r="R13" i="43" s="1"/>
  <c r="R14" i="43" s="1"/>
  <c r="R15" i="43" s="1"/>
  <c r="R16" i="43" s="1"/>
  <c r="R17" i="43" s="1"/>
  <c r="R18" i="43" s="1"/>
  <c r="R19" i="43" s="1"/>
  <c r="R20" i="43" s="1"/>
  <c r="B39" i="36"/>
  <c r="R4" i="36"/>
  <c r="B39" i="37"/>
  <c r="O39" i="39"/>
  <c r="K39" i="39"/>
  <c r="Q4" i="41"/>
  <c r="Q39" i="41" s="1"/>
  <c r="D39" i="41"/>
  <c r="C39" i="42"/>
  <c r="Q4" i="42"/>
  <c r="E41" i="28"/>
  <c r="E43" i="28" s="1"/>
  <c r="E39" i="32"/>
  <c r="Q4" i="3"/>
  <c r="R10" i="35"/>
  <c r="R11" i="35" s="1"/>
  <c r="R12" i="35" s="1"/>
  <c r="R13" i="35" s="1"/>
  <c r="R14" i="35" s="1"/>
  <c r="R15" i="35" s="1"/>
  <c r="R16" i="35" s="1"/>
  <c r="R17" i="35" s="1"/>
  <c r="R18" i="35" s="1"/>
  <c r="R19" i="35" s="1"/>
  <c r="R20" i="35" s="1"/>
  <c r="R25" i="36"/>
  <c r="R26" i="36" s="1"/>
  <c r="R27" i="36" s="1"/>
  <c r="R28" i="36" s="1"/>
  <c r="R29" i="36" s="1"/>
  <c r="R30" i="36" s="1"/>
  <c r="R31" i="36" s="1"/>
  <c r="R32" i="36" s="1"/>
  <c r="R33" i="36" s="1"/>
  <c r="R34" i="36" s="1"/>
  <c r="R35" i="36" s="1"/>
  <c r="R36" i="36" s="1"/>
  <c r="R37" i="36" s="1"/>
  <c r="D39" i="37"/>
  <c r="Q4" i="37"/>
  <c r="Q39" i="37" s="1"/>
  <c r="B39" i="41"/>
  <c r="R4" i="41"/>
  <c r="K38" i="39"/>
  <c r="Q21" i="39"/>
  <c r="R21" i="39" s="1"/>
  <c r="R22" i="39" s="1"/>
  <c r="R23" i="39" s="1"/>
  <c r="R24" i="39" s="1"/>
  <c r="R25" i="39" s="1"/>
  <c r="R26" i="39" s="1"/>
  <c r="R27" i="39" s="1"/>
  <c r="R28" i="39" s="1"/>
  <c r="R29" i="39" s="1"/>
  <c r="R30" i="39" s="1"/>
  <c r="R31" i="39" s="1"/>
  <c r="R32" i="39" s="1"/>
  <c r="R33" i="39" s="1"/>
  <c r="R34" i="39" s="1"/>
  <c r="R35" i="39" s="1"/>
  <c r="R36" i="39" s="1"/>
  <c r="R37" i="39" s="1"/>
  <c r="P38" i="38"/>
  <c r="P39" i="38" s="1"/>
  <c r="Q21" i="38"/>
  <c r="R21" i="38" s="1"/>
  <c r="R22" i="38" s="1"/>
  <c r="R23" i="38" s="1"/>
  <c r="R24" i="38" s="1"/>
  <c r="R25" i="38" s="1"/>
  <c r="R26" i="38" s="1"/>
  <c r="R27" i="38" s="1"/>
  <c r="R28" i="38" s="1"/>
  <c r="R29" i="38" s="1"/>
  <c r="R30" i="38" s="1"/>
  <c r="R31" i="38" s="1"/>
  <c r="R32" i="38" s="1"/>
  <c r="R33" i="38" s="1"/>
  <c r="R34" i="38" s="1"/>
  <c r="R35" i="38" s="1"/>
  <c r="R36" i="38" s="1"/>
  <c r="R37" i="38" s="1"/>
  <c r="D14" i="32"/>
  <c r="D39" i="38"/>
  <c r="G12" i="32"/>
  <c r="G39" i="36"/>
  <c r="F10" i="32"/>
  <c r="F39" i="28"/>
  <c r="C38" i="3"/>
  <c r="Q21" i="3"/>
  <c r="R21" i="3" s="1"/>
  <c r="R22" i="3" s="1"/>
  <c r="R23" i="3" s="1"/>
  <c r="R24" i="3" s="1"/>
  <c r="R25" i="3" s="1"/>
  <c r="R26" i="3" s="1"/>
  <c r="R27" i="3" s="1"/>
  <c r="R28" i="3" s="1"/>
  <c r="R29" i="3" s="1"/>
  <c r="R30" i="3" s="1"/>
  <c r="R31" i="3" s="1"/>
  <c r="R32" i="3" s="1"/>
  <c r="R33" i="3" s="1"/>
  <c r="R34" i="3" s="1"/>
  <c r="R35" i="3" s="1"/>
  <c r="R36" i="3" s="1"/>
  <c r="R37" i="3" s="1"/>
  <c r="J39" i="44"/>
  <c r="F39" i="44"/>
  <c r="B11" i="32"/>
  <c r="E46" i="35"/>
  <c r="E48" i="35" s="1"/>
  <c r="D18" i="32"/>
  <c r="D39" i="42"/>
  <c r="D12" i="32"/>
  <c r="Q12" i="32" s="1"/>
  <c r="R12" i="32" s="1"/>
  <c r="D39" i="36"/>
  <c r="F11" i="32"/>
  <c r="Q11" i="32" s="1"/>
  <c r="R11" i="32" s="1"/>
  <c r="F39" i="35"/>
  <c r="H41" i="28"/>
  <c r="H43" i="28" s="1"/>
  <c r="I39" i="44"/>
  <c r="P43" i="28"/>
  <c r="Q38" i="36"/>
  <c r="Q4" i="40"/>
  <c r="R4" i="40" s="1"/>
  <c r="R39" i="40" s="1"/>
  <c r="L41" i="28"/>
  <c r="Q41" i="3"/>
  <c r="E39" i="36"/>
  <c r="B39" i="43"/>
  <c r="B19" i="32"/>
  <c r="R7" i="40"/>
  <c r="R8" i="40" s="1"/>
  <c r="R9" i="40" s="1"/>
  <c r="R10" i="40" s="1"/>
  <c r="R11" i="40" s="1"/>
  <c r="R12" i="40" s="1"/>
  <c r="R13" i="40" s="1"/>
  <c r="R14" i="40" s="1"/>
  <c r="R15" i="40" s="1"/>
  <c r="R16" i="40" s="1"/>
  <c r="R17" i="40" s="1"/>
  <c r="R18" i="40" s="1"/>
  <c r="R19" i="40" s="1"/>
  <c r="R20" i="40" s="1"/>
  <c r="R7" i="41"/>
  <c r="R8" i="41" s="1"/>
  <c r="R9" i="41" s="1"/>
  <c r="R10" i="41" s="1"/>
  <c r="R11" i="41" s="1"/>
  <c r="R12" i="41" s="1"/>
  <c r="R13" i="41" s="1"/>
  <c r="R14" i="41" s="1"/>
  <c r="R15" i="41" s="1"/>
  <c r="R16" i="41" s="1"/>
  <c r="R17" i="41" s="1"/>
  <c r="R18" i="41" s="1"/>
  <c r="R19" i="41" s="1"/>
  <c r="R20" i="41" s="1"/>
  <c r="B39" i="35"/>
  <c r="J39" i="35"/>
  <c r="E39" i="39"/>
  <c r="Q4" i="39"/>
  <c r="B9" i="32"/>
  <c r="B39" i="3"/>
  <c r="P20" i="32"/>
  <c r="P39" i="44"/>
  <c r="N19" i="32"/>
  <c r="N39" i="43"/>
  <c r="Q21" i="43"/>
  <c r="R21" i="43" s="1"/>
  <c r="R22" i="43" s="1"/>
  <c r="R23" i="43" s="1"/>
  <c r="R24" i="43" s="1"/>
  <c r="R25" i="43" s="1"/>
  <c r="R26" i="43" s="1"/>
  <c r="R27" i="43" s="1"/>
  <c r="R28" i="43" s="1"/>
  <c r="R29" i="43" s="1"/>
  <c r="R30" i="43" s="1"/>
  <c r="R31" i="43" s="1"/>
  <c r="R32" i="43" s="1"/>
  <c r="R33" i="43" s="1"/>
  <c r="R34" i="43" s="1"/>
  <c r="R35" i="43" s="1"/>
  <c r="R36" i="43" s="1"/>
  <c r="R37" i="43" s="1"/>
  <c r="G39" i="42"/>
  <c r="G18" i="32"/>
  <c r="K16" i="32"/>
  <c r="K39" i="40"/>
  <c r="P15" i="32"/>
  <c r="P39" i="39"/>
  <c r="I9" i="32"/>
  <c r="I39" i="3"/>
  <c r="N39" i="28"/>
  <c r="N39" i="35"/>
  <c r="M39" i="36"/>
  <c r="O39" i="40"/>
  <c r="P39" i="41"/>
  <c r="N39" i="42"/>
  <c r="L39" i="37"/>
  <c r="N39" i="41"/>
  <c r="O39" i="43"/>
  <c r="K39" i="37"/>
  <c r="D70" i="62"/>
  <c r="E25" i="45"/>
  <c r="D11" i="50"/>
  <c r="C11" i="50"/>
  <c r="E11" i="50" s="1"/>
  <c r="D12" i="50" s="1"/>
  <c r="E26" i="31"/>
  <c r="E41" i="36"/>
  <c r="E43" i="36" s="1"/>
  <c r="E41" i="32"/>
  <c r="H28" i="31"/>
  <c r="H41" i="38"/>
  <c r="G41" i="38"/>
  <c r="P41" i="32"/>
  <c r="D27" i="32"/>
  <c r="I25" i="31"/>
  <c r="E47" i="40"/>
  <c r="O27" i="32"/>
  <c r="M25" i="31"/>
  <c r="P42" i="32"/>
  <c r="P42" i="35"/>
  <c r="P43" i="35" s="1"/>
  <c r="O27" i="31"/>
  <c r="I41" i="35"/>
  <c r="Q39" i="40"/>
  <c r="E41" i="35"/>
  <c r="E43" i="35" s="1"/>
  <c r="R8" i="36"/>
  <c r="R7" i="37"/>
  <c r="R8" i="37" s="1"/>
  <c r="R9" i="37" s="1"/>
  <c r="R10" i="37" s="1"/>
  <c r="R11" i="37" s="1"/>
  <c r="R12" i="37" s="1"/>
  <c r="R13" i="37" s="1"/>
  <c r="R14" i="37" s="1"/>
  <c r="R15" i="37" s="1"/>
  <c r="R16" i="37" s="1"/>
  <c r="R17" i="37" s="1"/>
  <c r="R18" i="37" s="1"/>
  <c r="R19" i="37" s="1"/>
  <c r="R20" i="37" s="1"/>
  <c r="H20" i="32"/>
  <c r="H39" i="44"/>
  <c r="L18" i="32"/>
  <c r="L39" i="42"/>
  <c r="E46" i="44"/>
  <c r="E48" i="44" s="1"/>
  <c r="B20" i="32"/>
  <c r="F19" i="32"/>
  <c r="F39" i="43"/>
  <c r="J24" i="31"/>
  <c r="B39" i="40"/>
  <c r="E46" i="40"/>
  <c r="O20" i="32"/>
  <c r="O21" i="32" s="1"/>
  <c r="O39" i="44"/>
  <c r="C20" i="32"/>
  <c r="C39" i="44"/>
  <c r="H19" i="32"/>
  <c r="H39" i="43"/>
  <c r="E19" i="32"/>
  <c r="E39" i="43"/>
  <c r="P18" i="32"/>
  <c r="P39" i="42"/>
  <c r="R9" i="36"/>
  <c r="R10" i="36" s="1"/>
  <c r="R11" i="36" s="1"/>
  <c r="R12" i="36" s="1"/>
  <c r="R13" i="36" s="1"/>
  <c r="R14" i="36" s="1"/>
  <c r="R15" i="36" s="1"/>
  <c r="R16" i="36" s="1"/>
  <c r="R17" i="36" s="1"/>
  <c r="R18" i="36" s="1"/>
  <c r="R19" i="36" s="1"/>
  <c r="R20" i="36" s="1"/>
  <c r="N20" i="32"/>
  <c r="N21" i="32" s="1"/>
  <c r="N39" i="44"/>
  <c r="E149" i="62"/>
  <c r="E46" i="43"/>
  <c r="E48" i="43" s="1"/>
  <c r="C25" i="31" l="1"/>
  <c r="C41" i="28"/>
  <c r="B26" i="31"/>
  <c r="B41" i="37" s="1"/>
  <c r="E145" i="62"/>
  <c r="E151" i="62" s="1"/>
  <c r="E153" i="62" s="1"/>
  <c r="E145" i="52"/>
  <c r="E151" i="52" s="1"/>
  <c r="E153" i="52" s="1"/>
  <c r="D25" i="31"/>
  <c r="D41" i="36" s="1"/>
  <c r="Q24" i="31"/>
  <c r="Q41" i="37"/>
  <c r="Q41" i="28"/>
  <c r="R24" i="31"/>
  <c r="R41" i="35" s="1"/>
  <c r="D41" i="35"/>
  <c r="D43" i="35" s="1"/>
  <c r="R41" i="28"/>
  <c r="C12" i="50"/>
  <c r="E12" i="50" s="1"/>
  <c r="C13" i="50" s="1"/>
  <c r="E13" i="50" s="1"/>
  <c r="C26" i="31"/>
  <c r="C41" i="36"/>
  <c r="M24" i="32"/>
  <c r="M21" i="32"/>
  <c r="R39" i="42"/>
  <c r="H21" i="32"/>
  <c r="B24" i="32"/>
  <c r="Q39" i="28"/>
  <c r="R4" i="28"/>
  <c r="R39" i="28" s="1"/>
  <c r="K27" i="32"/>
  <c r="K42" i="35"/>
  <c r="K43" i="35" s="1"/>
  <c r="K40" i="32"/>
  <c r="E29" i="32"/>
  <c r="E42" i="37"/>
  <c r="P42" i="37"/>
  <c r="P43" i="37" s="1"/>
  <c r="R38" i="41"/>
  <c r="R39" i="41" s="1"/>
  <c r="E47" i="41"/>
  <c r="E48" i="41" s="1"/>
  <c r="R4" i="3"/>
  <c r="R4" i="42"/>
  <c r="Q39" i="42"/>
  <c r="L26" i="32"/>
  <c r="L39" i="32"/>
  <c r="L42" i="28"/>
  <c r="L43" i="28" s="1"/>
  <c r="K27" i="31"/>
  <c r="G29" i="31"/>
  <c r="I24" i="32"/>
  <c r="I21" i="32"/>
  <c r="E47" i="36"/>
  <c r="E48" i="36" s="1"/>
  <c r="Q39" i="36"/>
  <c r="R38" i="36"/>
  <c r="R39" i="36" s="1"/>
  <c r="C9" i="32"/>
  <c r="Q38" i="3"/>
  <c r="C39" i="3"/>
  <c r="Q10" i="32"/>
  <c r="R10" i="32" s="1"/>
  <c r="F25" i="32"/>
  <c r="K15" i="32"/>
  <c r="Q38" i="39"/>
  <c r="F25" i="31"/>
  <c r="F41" i="35"/>
  <c r="H40" i="32"/>
  <c r="H27" i="32"/>
  <c r="H42" i="35"/>
  <c r="H43" i="35" s="1"/>
  <c r="N40" i="32"/>
  <c r="N41" i="35"/>
  <c r="N25" i="31"/>
  <c r="G28" i="32"/>
  <c r="G42" i="36"/>
  <c r="G43" i="36" s="1"/>
  <c r="G41" i="32"/>
  <c r="D21" i="32"/>
  <c r="G41" i="39"/>
  <c r="E48" i="40"/>
  <c r="F21" i="32"/>
  <c r="Q18" i="32"/>
  <c r="D26" i="31"/>
  <c r="D27" i="31" s="1"/>
  <c r="R4" i="39"/>
  <c r="G21" i="32"/>
  <c r="P14" i="32"/>
  <c r="Q14" i="32" s="1"/>
  <c r="R14" i="32" s="1"/>
  <c r="Q38" i="38"/>
  <c r="R4" i="37"/>
  <c r="R39" i="37" s="1"/>
  <c r="N26" i="32"/>
  <c r="N42" i="28"/>
  <c r="N43" i="28" s="1"/>
  <c r="R17" i="32"/>
  <c r="P29" i="31"/>
  <c r="P41" i="39"/>
  <c r="J29" i="32"/>
  <c r="J42" i="37"/>
  <c r="R18" i="32"/>
  <c r="D13" i="50"/>
  <c r="E27" i="31"/>
  <c r="E41" i="37"/>
  <c r="E43" i="37" s="1"/>
  <c r="E42" i="32"/>
  <c r="J41" i="35"/>
  <c r="J43" i="35" s="1"/>
  <c r="J25" i="31"/>
  <c r="J40" i="32"/>
  <c r="M41" i="36"/>
  <c r="M26" i="31"/>
  <c r="I26" i="31"/>
  <c r="I41" i="36"/>
  <c r="K28" i="31"/>
  <c r="K41" i="38"/>
  <c r="H29" i="31"/>
  <c r="H41" i="39"/>
  <c r="Q19" i="32"/>
  <c r="R19" i="32" s="1"/>
  <c r="Q20" i="32"/>
  <c r="R20" i="32" s="1"/>
  <c r="C21" i="32"/>
  <c r="O41" i="38"/>
  <c r="O28" i="31"/>
  <c r="O41" i="32"/>
  <c r="O42" i="36"/>
  <c r="O43" i="36" s="1"/>
  <c r="O28" i="32"/>
  <c r="G30" i="31"/>
  <c r="G41" i="40"/>
  <c r="L21" i="32"/>
  <c r="R25" i="31"/>
  <c r="B21" i="32"/>
  <c r="D28" i="32"/>
  <c r="D42" i="36"/>
  <c r="D43" i="36" s="1"/>
  <c r="D41" i="32"/>
  <c r="E21" i="32"/>
  <c r="B27" i="31" l="1"/>
  <c r="Q41" i="35"/>
  <c r="Q25" i="31"/>
  <c r="D41" i="37"/>
  <c r="D43" i="37" s="1"/>
  <c r="B41" i="38"/>
  <c r="B28" i="31"/>
  <c r="G42" i="37"/>
  <c r="G43" i="37" s="1"/>
  <c r="G29" i="32"/>
  <c r="G42" i="32"/>
  <c r="E47" i="39"/>
  <c r="E48" i="39" s="1"/>
  <c r="R38" i="39"/>
  <c r="P29" i="32"/>
  <c r="P21" i="32"/>
  <c r="P41" i="40"/>
  <c r="P30" i="31"/>
  <c r="N42" i="35"/>
  <c r="N27" i="32"/>
  <c r="N26" i="31"/>
  <c r="N41" i="36"/>
  <c r="H42" i="36"/>
  <c r="H43" i="36" s="1"/>
  <c r="H41" i="32"/>
  <c r="H28" i="32"/>
  <c r="K21" i="32"/>
  <c r="Q15" i="32"/>
  <c r="R15" i="32" s="1"/>
  <c r="R38" i="3"/>
  <c r="R39" i="3" s="1"/>
  <c r="E47" i="3"/>
  <c r="E48" i="3" s="1"/>
  <c r="L27" i="32"/>
  <c r="L40" i="32"/>
  <c r="L42" i="35"/>
  <c r="L43" i="35" s="1"/>
  <c r="Q39" i="3"/>
  <c r="M25" i="32"/>
  <c r="M42" i="3"/>
  <c r="M43" i="3" s="1"/>
  <c r="M38" i="32"/>
  <c r="Q39" i="39"/>
  <c r="N43" i="35"/>
  <c r="F42" i="28"/>
  <c r="F43" i="28" s="1"/>
  <c r="F26" i="32"/>
  <c r="F39" i="32"/>
  <c r="C24" i="32"/>
  <c r="Q9" i="32"/>
  <c r="K28" i="32"/>
  <c r="K42" i="36"/>
  <c r="K43" i="36" s="1"/>
  <c r="K41" i="32"/>
  <c r="B42" i="3"/>
  <c r="B38" i="32"/>
  <c r="B25" i="32"/>
  <c r="J30" i="32"/>
  <c r="J42" i="38"/>
  <c r="Q39" i="38"/>
  <c r="E47" i="38"/>
  <c r="E48" i="38" s="1"/>
  <c r="R38" i="38"/>
  <c r="R39" i="38" s="1"/>
  <c r="R39" i="39"/>
  <c r="F41" i="36"/>
  <c r="F26" i="31"/>
  <c r="I42" i="3"/>
  <c r="I43" i="3" s="1"/>
  <c r="I38" i="32"/>
  <c r="I25" i="32"/>
  <c r="E42" i="38"/>
  <c r="E30" i="32"/>
  <c r="C27" i="31"/>
  <c r="C41" i="37"/>
  <c r="D14" i="50"/>
  <c r="C14" i="50"/>
  <c r="E14" i="50" s="1"/>
  <c r="D41" i="38"/>
  <c r="D28" i="31"/>
  <c r="K41" i="39"/>
  <c r="K29" i="31"/>
  <c r="E28" i="31"/>
  <c r="E43" i="32"/>
  <c r="E41" i="38"/>
  <c r="E43" i="38" s="1"/>
  <c r="G31" i="31"/>
  <c r="G41" i="41"/>
  <c r="O42" i="32"/>
  <c r="O29" i="32"/>
  <c r="O42" i="37"/>
  <c r="O43" i="37" s="1"/>
  <c r="I27" i="31"/>
  <c r="I41" i="37"/>
  <c r="D29" i="32"/>
  <c r="D43" i="32" s="1"/>
  <c r="D42" i="37"/>
  <c r="O29" i="31"/>
  <c r="O41" i="39"/>
  <c r="H30" i="31"/>
  <c r="H41" i="40"/>
  <c r="M41" i="37"/>
  <c r="M27" i="31"/>
  <c r="J26" i="31"/>
  <c r="J41" i="32"/>
  <c r="J41" i="36"/>
  <c r="J43" i="36" s="1"/>
  <c r="Q21" i="32"/>
  <c r="R41" i="36"/>
  <c r="R26" i="31"/>
  <c r="R27" i="31" s="1"/>
  <c r="D42" i="32"/>
  <c r="Q41" i="36" l="1"/>
  <c r="Q26" i="31"/>
  <c r="Q27" i="31" s="1"/>
  <c r="B41" i="39"/>
  <c r="B29" i="31"/>
  <c r="N43" i="36"/>
  <c r="P31" i="31"/>
  <c r="P41" i="41"/>
  <c r="G30" i="32"/>
  <c r="G42" i="38"/>
  <c r="G43" i="38" s="1"/>
  <c r="G43" i="32"/>
  <c r="E42" i="39"/>
  <c r="E31" i="32"/>
  <c r="J42" i="39"/>
  <c r="J31" i="32"/>
  <c r="M46" i="3"/>
  <c r="B43" i="3"/>
  <c r="Q24" i="32"/>
  <c r="R9" i="32"/>
  <c r="N27" i="31"/>
  <c r="N41" i="37"/>
  <c r="K29" i="32"/>
  <c r="K42" i="37"/>
  <c r="K43" i="37" s="1"/>
  <c r="K42" i="32"/>
  <c r="C42" i="3"/>
  <c r="C43" i="3" s="1"/>
  <c r="C38" i="32"/>
  <c r="C25" i="32"/>
  <c r="M42" i="28"/>
  <c r="M43" i="28" s="1"/>
  <c r="M26" i="32"/>
  <c r="M39" i="32"/>
  <c r="L28" i="32"/>
  <c r="L42" i="36"/>
  <c r="L43" i="36" s="1"/>
  <c r="L41" i="32"/>
  <c r="N28" i="32"/>
  <c r="N42" i="36"/>
  <c r="C28" i="31"/>
  <c r="C41" i="38"/>
  <c r="F27" i="32"/>
  <c r="F42" i="35"/>
  <c r="F43" i="35" s="1"/>
  <c r="F40" i="32"/>
  <c r="H42" i="37"/>
  <c r="H43" i="37" s="1"/>
  <c r="H42" i="32"/>
  <c r="H29" i="32"/>
  <c r="I39" i="32"/>
  <c r="I42" i="28"/>
  <c r="I43" i="28" s="1"/>
  <c r="I26" i="32"/>
  <c r="F27" i="31"/>
  <c r="F41" i="37"/>
  <c r="B26" i="32"/>
  <c r="B39" i="32"/>
  <c r="B42" i="28"/>
  <c r="N41" i="32"/>
  <c r="P42" i="38"/>
  <c r="P43" i="38" s="1"/>
  <c r="P30" i="32"/>
  <c r="P43" i="32"/>
  <c r="M41" i="38"/>
  <c r="M28" i="31"/>
  <c r="D41" i="39"/>
  <c r="D29" i="31"/>
  <c r="J41" i="37"/>
  <c r="J43" i="37" s="1"/>
  <c r="J42" i="32"/>
  <c r="J27" i="31"/>
  <c r="O30" i="31"/>
  <c r="O41" i="40"/>
  <c r="D42" i="38"/>
  <c r="D30" i="32"/>
  <c r="O30" i="32"/>
  <c r="O42" i="38"/>
  <c r="O43" i="38" s="1"/>
  <c r="O43" i="32"/>
  <c r="G32" i="31"/>
  <c r="G41" i="42"/>
  <c r="D43" i="38"/>
  <c r="R41" i="38"/>
  <c r="R28" i="31"/>
  <c r="H31" i="31"/>
  <c r="H41" i="41"/>
  <c r="I28" i="31"/>
  <c r="I41" i="38"/>
  <c r="E44" i="32"/>
  <c r="E41" i="39"/>
  <c r="E43" i="39" s="1"/>
  <c r="E29" i="31"/>
  <c r="K41" i="40"/>
  <c r="K30" i="31"/>
  <c r="D15" i="50"/>
  <c r="C15" i="50"/>
  <c r="E15" i="50" s="1"/>
  <c r="Q28" i="31" l="1"/>
  <c r="Q41" i="38"/>
  <c r="B30" i="31"/>
  <c r="B41" i="40"/>
  <c r="M46" i="28"/>
  <c r="B43" i="28"/>
  <c r="F42" i="36"/>
  <c r="F43" i="36" s="1"/>
  <c r="F28" i="32"/>
  <c r="F41" i="32"/>
  <c r="K30" i="32"/>
  <c r="K42" i="38"/>
  <c r="K43" i="38" s="1"/>
  <c r="K43" i="32"/>
  <c r="N41" i="38"/>
  <c r="N28" i="31"/>
  <c r="I46" i="28"/>
  <c r="P44" i="32"/>
  <c r="P42" i="39"/>
  <c r="P43" i="39" s="1"/>
  <c r="P31" i="32"/>
  <c r="F28" i="31"/>
  <c r="F41" i="38"/>
  <c r="L42" i="37"/>
  <c r="L43" i="37" s="1"/>
  <c r="L29" i="32"/>
  <c r="L42" i="32"/>
  <c r="C26" i="32"/>
  <c r="C42" i="28"/>
  <c r="C43" i="28" s="1"/>
  <c r="C39" i="32"/>
  <c r="R24" i="32"/>
  <c r="R21" i="32"/>
  <c r="J32" i="32"/>
  <c r="J42" i="40"/>
  <c r="B27" i="32"/>
  <c r="B42" i="35"/>
  <c r="B40" i="32"/>
  <c r="I42" i="35"/>
  <c r="I43" i="35" s="1"/>
  <c r="I27" i="32"/>
  <c r="I40" i="32"/>
  <c r="C41" i="39"/>
  <c r="C29" i="31"/>
  <c r="N42" i="37"/>
  <c r="N43" i="37" s="1"/>
  <c r="N29" i="32"/>
  <c r="N42" i="32"/>
  <c r="Q38" i="32"/>
  <c r="R38" i="32" s="1"/>
  <c r="Q25" i="32"/>
  <c r="Q42" i="3"/>
  <c r="P32" i="31"/>
  <c r="P41" i="42"/>
  <c r="H30" i="32"/>
  <c r="H42" i="38"/>
  <c r="H43" i="38" s="1"/>
  <c r="H43" i="32"/>
  <c r="M27" i="32"/>
  <c r="M40" i="32"/>
  <c r="M42" i="35"/>
  <c r="M43" i="35" s="1"/>
  <c r="E42" i="40"/>
  <c r="E32" i="32"/>
  <c r="G31" i="32"/>
  <c r="G42" i="39"/>
  <c r="G43" i="39" s="1"/>
  <c r="G44" i="32"/>
  <c r="O31" i="32"/>
  <c r="O42" i="39"/>
  <c r="O43" i="39" s="1"/>
  <c r="O44" i="32"/>
  <c r="D30" i="31"/>
  <c r="D41" i="40"/>
  <c r="M29" i="31"/>
  <c r="M41" i="39"/>
  <c r="H41" i="42"/>
  <c r="H32" i="31"/>
  <c r="K31" i="31"/>
  <c r="K41" i="41"/>
  <c r="G41" i="43"/>
  <c r="G33" i="31"/>
  <c r="D31" i="32"/>
  <c r="D42" i="39"/>
  <c r="O41" i="41"/>
  <c r="O31" i="31"/>
  <c r="D44" i="32"/>
  <c r="I41" i="39"/>
  <c r="I29" i="31"/>
  <c r="J41" i="38"/>
  <c r="J43" i="38" s="1"/>
  <c r="J43" i="32"/>
  <c r="J28" i="31"/>
  <c r="D43" i="39"/>
  <c r="D16" i="50"/>
  <c r="C16" i="50"/>
  <c r="E16" i="50" s="1"/>
  <c r="R41" i="39"/>
  <c r="R29" i="31"/>
  <c r="E45" i="32"/>
  <c r="E41" i="40"/>
  <c r="E43" i="40" s="1"/>
  <c r="E30" i="31"/>
  <c r="Q29" i="31" l="1"/>
  <c r="Q41" i="39"/>
  <c r="B31" i="31"/>
  <c r="B41" i="41"/>
  <c r="G32" i="32"/>
  <c r="G42" i="40"/>
  <c r="G43" i="40" s="1"/>
  <c r="G45" i="32"/>
  <c r="H42" i="39"/>
  <c r="H43" i="39" s="1"/>
  <c r="H31" i="32"/>
  <c r="H44" i="32"/>
  <c r="Q43" i="3"/>
  <c r="M47" i="3"/>
  <c r="N42" i="38"/>
  <c r="N43" i="38" s="1"/>
  <c r="N30" i="32"/>
  <c r="M46" i="35"/>
  <c r="B43" i="35"/>
  <c r="R42" i="3"/>
  <c r="R43" i="3" s="1"/>
  <c r="R25" i="32"/>
  <c r="E42" i="41"/>
  <c r="E33" i="32"/>
  <c r="M28" i="32"/>
  <c r="M42" i="36"/>
  <c r="M43" i="36" s="1"/>
  <c r="M41" i="32"/>
  <c r="Q26" i="32"/>
  <c r="Q42" i="28"/>
  <c r="Q39" i="32"/>
  <c r="R39" i="32" s="1"/>
  <c r="I42" i="36"/>
  <c r="I43" i="36" s="1"/>
  <c r="I28" i="32"/>
  <c r="I41" i="32"/>
  <c r="B41" i="32"/>
  <c r="B28" i="32"/>
  <c r="B42" i="36"/>
  <c r="L30" i="32"/>
  <c r="L42" i="38"/>
  <c r="L43" i="38" s="1"/>
  <c r="L43" i="32"/>
  <c r="F41" i="39"/>
  <c r="F29" i="31"/>
  <c r="N43" i="32"/>
  <c r="C41" i="40"/>
  <c r="C30" i="31"/>
  <c r="J42" i="41"/>
  <c r="J33" i="32"/>
  <c r="P45" i="32"/>
  <c r="P32" i="32"/>
  <c r="P42" i="40"/>
  <c r="P43" i="40" s="1"/>
  <c r="N41" i="39"/>
  <c r="N29" i="31"/>
  <c r="N44" i="32"/>
  <c r="K31" i="32"/>
  <c r="K42" i="39"/>
  <c r="K43" i="39" s="1"/>
  <c r="K44" i="32"/>
  <c r="F42" i="37"/>
  <c r="F43" i="37" s="1"/>
  <c r="F29" i="32"/>
  <c r="F42" i="32"/>
  <c r="I46" i="35"/>
  <c r="P33" i="31"/>
  <c r="P41" i="43"/>
  <c r="C40" i="32"/>
  <c r="C42" i="35"/>
  <c r="C43" i="35" s="1"/>
  <c r="C27" i="32"/>
  <c r="C17" i="50"/>
  <c r="E17" i="50" s="1"/>
  <c r="D17" i="50"/>
  <c r="R30" i="31"/>
  <c r="R41" i="40"/>
  <c r="D42" i="40"/>
  <c r="D32" i="32"/>
  <c r="H33" i="31"/>
  <c r="H41" i="43"/>
  <c r="D45" i="32"/>
  <c r="E41" i="41"/>
  <c r="E43" i="41" s="1"/>
  <c r="E46" i="32"/>
  <c r="E31" i="31"/>
  <c r="O41" i="42"/>
  <c r="O32" i="31"/>
  <c r="G41" i="44"/>
  <c r="D31" i="31"/>
  <c r="D41" i="41"/>
  <c r="D46" i="32"/>
  <c r="J29" i="31"/>
  <c r="J41" i="39"/>
  <c r="J43" i="39" s="1"/>
  <c r="J44" i="32"/>
  <c r="I41" i="40"/>
  <c r="I30" i="31"/>
  <c r="K41" i="42"/>
  <c r="K32" i="31"/>
  <c r="M30" i="31"/>
  <c r="M41" i="40"/>
  <c r="D43" i="40"/>
  <c r="O42" i="40"/>
  <c r="O43" i="40" s="1"/>
  <c r="O32" i="32"/>
  <c r="O45" i="32"/>
  <c r="Q30" i="31" l="1"/>
  <c r="Q41" i="40"/>
  <c r="B32" i="31"/>
  <c r="B41" i="42"/>
  <c r="C42" i="36"/>
  <c r="C43" i="36" s="1"/>
  <c r="C41" i="32"/>
  <c r="C28" i="32"/>
  <c r="P42" i="41"/>
  <c r="P43" i="41" s="1"/>
  <c r="P33" i="32"/>
  <c r="P46" i="32"/>
  <c r="C41" i="41"/>
  <c r="C31" i="31"/>
  <c r="R42" i="28"/>
  <c r="R43" i="28" s="1"/>
  <c r="R26" i="32"/>
  <c r="N42" i="39"/>
  <c r="N43" i="39" s="1"/>
  <c r="N31" i="32"/>
  <c r="N45" i="32" s="1"/>
  <c r="N41" i="40"/>
  <c r="N30" i="31"/>
  <c r="F30" i="31"/>
  <c r="F41" i="40"/>
  <c r="L44" i="32"/>
  <c r="L31" i="32"/>
  <c r="L42" i="39"/>
  <c r="L43" i="39" s="1"/>
  <c r="M47" i="28"/>
  <c r="Q43" i="28"/>
  <c r="M29" i="32"/>
  <c r="M42" i="37"/>
  <c r="M43" i="37" s="1"/>
  <c r="M42" i="32"/>
  <c r="H32" i="32"/>
  <c r="H42" i="40"/>
  <c r="H43" i="40" s="1"/>
  <c r="H45" i="32"/>
  <c r="G33" i="32"/>
  <c r="G42" i="41"/>
  <c r="G43" i="41" s="1"/>
  <c r="G46" i="32"/>
  <c r="P41" i="44"/>
  <c r="J34" i="32"/>
  <c r="J42" i="42"/>
  <c r="B43" i="36"/>
  <c r="M46" i="36"/>
  <c r="I42" i="37"/>
  <c r="I43" i="37" s="1"/>
  <c r="I29" i="32"/>
  <c r="I42" i="32"/>
  <c r="Q40" i="32"/>
  <c r="R40" i="32" s="1"/>
  <c r="Q27" i="32"/>
  <c r="Q42" i="35"/>
  <c r="E42" i="42"/>
  <c r="E34" i="32"/>
  <c r="I47" i="28"/>
  <c r="I48" i="28" s="1"/>
  <c r="M48" i="3"/>
  <c r="F30" i="32"/>
  <c r="F42" i="38"/>
  <c r="F43" i="38" s="1"/>
  <c r="F43" i="32"/>
  <c r="K32" i="32"/>
  <c r="K42" i="40"/>
  <c r="K43" i="40" s="1"/>
  <c r="K45" i="32"/>
  <c r="B42" i="32"/>
  <c r="B42" i="37"/>
  <c r="B29" i="32"/>
  <c r="I46" i="36"/>
  <c r="D18" i="50"/>
  <c r="C18" i="50"/>
  <c r="E18" i="50" s="1"/>
  <c r="K41" i="43"/>
  <c r="K33" i="31"/>
  <c r="R41" i="41"/>
  <c r="R31" i="31"/>
  <c r="O41" i="43"/>
  <c r="O33" i="31"/>
  <c r="M31" i="31"/>
  <c r="M41" i="41"/>
  <c r="H41" i="44"/>
  <c r="I41" i="41"/>
  <c r="I31" i="31"/>
  <c r="D32" i="31"/>
  <c r="D41" i="42"/>
  <c r="E32" i="31"/>
  <c r="E41" i="42"/>
  <c r="E43" i="42" s="1"/>
  <c r="E47" i="32"/>
  <c r="D33" i="32"/>
  <c r="D42" i="41"/>
  <c r="D43" i="41" s="1"/>
  <c r="O42" i="41"/>
  <c r="O43" i="41" s="1"/>
  <c r="O33" i="32"/>
  <c r="O46" i="32"/>
  <c r="J30" i="31"/>
  <c r="J41" i="40"/>
  <c r="J43" i="40" s="1"/>
  <c r="J45" i="32"/>
  <c r="Q41" i="41" l="1"/>
  <c r="Q31" i="31"/>
  <c r="B33" i="31"/>
  <c r="B41" i="44" s="1"/>
  <c r="B41" i="43"/>
  <c r="M46" i="37"/>
  <c r="B43" i="37"/>
  <c r="K42" i="41"/>
  <c r="K43" i="41" s="1"/>
  <c r="K33" i="32"/>
  <c r="K46" i="32"/>
  <c r="E42" i="43"/>
  <c r="E35" i="32"/>
  <c r="E42" i="44" s="1"/>
  <c r="I46" i="37"/>
  <c r="H42" i="41"/>
  <c r="H43" i="41" s="1"/>
  <c r="H33" i="32"/>
  <c r="H46" i="32"/>
  <c r="C41" i="42"/>
  <c r="C32" i="31"/>
  <c r="G42" i="42"/>
  <c r="G43" i="42" s="1"/>
  <c r="G34" i="32"/>
  <c r="G47" i="32"/>
  <c r="M42" i="38"/>
  <c r="M43" i="38" s="1"/>
  <c r="M30" i="32"/>
  <c r="M43" i="32"/>
  <c r="L45" i="32"/>
  <c r="L42" i="40"/>
  <c r="L43" i="40" s="1"/>
  <c r="L32" i="32"/>
  <c r="F41" i="41"/>
  <c r="F31" i="31"/>
  <c r="R27" i="32"/>
  <c r="R42" i="35"/>
  <c r="R43" i="35" s="1"/>
  <c r="C42" i="37"/>
  <c r="C43" i="37" s="1"/>
  <c r="C42" i="32"/>
  <c r="C29" i="32"/>
  <c r="M47" i="35"/>
  <c r="Q43" i="35"/>
  <c r="I30" i="32"/>
  <c r="I42" i="38"/>
  <c r="I43" i="38" s="1"/>
  <c r="I43" i="32"/>
  <c r="B42" i="38"/>
  <c r="B43" i="32"/>
  <c r="B30" i="32"/>
  <c r="F31" i="32"/>
  <c r="F42" i="39"/>
  <c r="F43" i="39" s="1"/>
  <c r="F44" i="32"/>
  <c r="Q42" i="36"/>
  <c r="Q41" i="32"/>
  <c r="R41" i="32" s="1"/>
  <c r="Q28" i="32"/>
  <c r="J35" i="32"/>
  <c r="J42" i="44" s="1"/>
  <c r="J42" i="43"/>
  <c r="I47" i="35"/>
  <c r="I48" i="35" s="1"/>
  <c r="M48" i="28"/>
  <c r="N31" i="31"/>
  <c r="N41" i="41"/>
  <c r="N32" i="32"/>
  <c r="N46" i="32" s="1"/>
  <c r="N42" i="40"/>
  <c r="N43" i="40" s="1"/>
  <c r="P42" i="42"/>
  <c r="P43" i="42" s="1"/>
  <c r="P34" i="32"/>
  <c r="P47" i="32"/>
  <c r="D19" i="50"/>
  <c r="C19" i="50"/>
  <c r="E19" i="50" s="1"/>
  <c r="E41" i="43"/>
  <c r="E43" i="43" s="1"/>
  <c r="E48" i="32"/>
  <c r="E33" i="31"/>
  <c r="D34" i="32"/>
  <c r="D42" i="42"/>
  <c r="D43" i="42" s="1"/>
  <c r="I41" i="42"/>
  <c r="I32" i="31"/>
  <c r="O34" i="32"/>
  <c r="O42" i="42"/>
  <c r="O43" i="42" s="1"/>
  <c r="O47" i="32"/>
  <c r="D47" i="32"/>
  <c r="O41" i="44"/>
  <c r="R41" i="42"/>
  <c r="R32" i="31"/>
  <c r="K41" i="44"/>
  <c r="J41" i="41"/>
  <c r="J43" i="41" s="1"/>
  <c r="J31" i="31"/>
  <c r="J46" i="32"/>
  <c r="D33" i="31"/>
  <c r="D48" i="32"/>
  <c r="D41" i="43"/>
  <c r="M32" i="31"/>
  <c r="M41" i="42"/>
  <c r="Q32" i="31" l="1"/>
  <c r="Q41" i="42"/>
  <c r="P35" i="32"/>
  <c r="P42" i="43"/>
  <c r="P43" i="43" s="1"/>
  <c r="P48" i="32"/>
  <c r="Q42" i="32"/>
  <c r="R42" i="32" s="1"/>
  <c r="Q42" i="37"/>
  <c r="Q29" i="32"/>
  <c r="B43" i="38"/>
  <c r="M46" i="38"/>
  <c r="F32" i="31"/>
  <c r="F41" i="42"/>
  <c r="C41" i="43"/>
  <c r="C33" i="31"/>
  <c r="C41" i="44" s="1"/>
  <c r="I47" i="36"/>
  <c r="I48" i="36" s="1"/>
  <c r="M48" i="35"/>
  <c r="F42" i="40"/>
  <c r="F43" i="40" s="1"/>
  <c r="F32" i="32"/>
  <c r="F45" i="32"/>
  <c r="I31" i="32"/>
  <c r="I42" i="39"/>
  <c r="I43" i="39" s="1"/>
  <c r="I44" i="32"/>
  <c r="G35" i="32"/>
  <c r="G42" i="43"/>
  <c r="G43" i="43" s="1"/>
  <c r="G48" i="32"/>
  <c r="I46" i="38"/>
  <c r="N42" i="41"/>
  <c r="N43" i="41" s="1"/>
  <c r="N33" i="32"/>
  <c r="H34" i="32"/>
  <c r="H42" i="42"/>
  <c r="H43" i="42" s="1"/>
  <c r="H47" i="32"/>
  <c r="N32" i="31"/>
  <c r="N41" i="42"/>
  <c r="N47" i="32"/>
  <c r="M47" i="36"/>
  <c r="Q43" i="36"/>
  <c r="B42" i="39"/>
  <c r="B31" i="32"/>
  <c r="B44" i="32"/>
  <c r="C42" i="38"/>
  <c r="C43" i="38" s="1"/>
  <c r="C30" i="32"/>
  <c r="C43" i="32"/>
  <c r="R42" i="36"/>
  <c r="R43" i="36" s="1"/>
  <c r="R28" i="32"/>
  <c r="L42" i="41"/>
  <c r="L43" i="41" s="1"/>
  <c r="L46" i="32"/>
  <c r="L33" i="32"/>
  <c r="M31" i="32"/>
  <c r="M42" i="39"/>
  <c r="M43" i="39" s="1"/>
  <c r="M44" i="32"/>
  <c r="K34" i="32"/>
  <c r="K42" i="42"/>
  <c r="K43" i="42" s="1"/>
  <c r="K47" i="32"/>
  <c r="D20" i="50"/>
  <c r="C20" i="50"/>
  <c r="E20" i="50" s="1"/>
  <c r="M41" i="43"/>
  <c r="M33" i="31"/>
  <c r="J32" i="31"/>
  <c r="J47" i="32"/>
  <c r="J41" i="42"/>
  <c r="J43" i="42" s="1"/>
  <c r="R41" i="43"/>
  <c r="R33" i="31"/>
  <c r="R41" i="44" s="1"/>
  <c r="D42" i="43"/>
  <c r="D35" i="32"/>
  <c r="D42" i="44" s="1"/>
  <c r="D43" i="43"/>
  <c r="O35" i="32"/>
  <c r="O42" i="43"/>
  <c r="O43" i="43" s="1"/>
  <c r="O48" i="32"/>
  <c r="E41" i="44"/>
  <c r="E43" i="44" s="1"/>
  <c r="E49" i="32"/>
  <c r="D41" i="44"/>
  <c r="D43" i="44" s="1"/>
  <c r="I33" i="31"/>
  <c r="I41" i="43"/>
  <c r="Q33" i="31" l="1"/>
  <c r="Q41" i="44" s="1"/>
  <c r="Q41" i="43"/>
  <c r="D49" i="32"/>
  <c r="B42" i="40"/>
  <c r="B32" i="32"/>
  <c r="B45" i="32"/>
  <c r="N34" i="32"/>
  <c r="N42" i="42"/>
  <c r="N43" i="42" s="1"/>
  <c r="F33" i="32"/>
  <c r="F42" i="41"/>
  <c r="F43" i="41" s="1"/>
  <c r="F46" i="32"/>
  <c r="Q42" i="38"/>
  <c r="Q30" i="32"/>
  <c r="Q43" i="32"/>
  <c r="R43" i="32" s="1"/>
  <c r="L34" i="32"/>
  <c r="L47" i="32"/>
  <c r="L42" i="42"/>
  <c r="L43" i="42" s="1"/>
  <c r="I47" i="37"/>
  <c r="I48" i="37" s="1"/>
  <c r="M48" i="36"/>
  <c r="C31" i="32"/>
  <c r="C44" i="32"/>
  <c r="C42" i="39"/>
  <c r="C43" i="39" s="1"/>
  <c r="B43" i="39"/>
  <c r="M46" i="39"/>
  <c r="F41" i="43"/>
  <c r="F33" i="31"/>
  <c r="M47" i="37"/>
  <c r="Q43" i="37"/>
  <c r="P42" i="44"/>
  <c r="P43" i="44" s="1"/>
  <c r="P49" i="32"/>
  <c r="K42" i="43"/>
  <c r="K43" i="43" s="1"/>
  <c r="K35" i="32"/>
  <c r="K48" i="32"/>
  <c r="M32" i="32"/>
  <c r="M42" i="40"/>
  <c r="M43" i="40" s="1"/>
  <c r="M45" i="32"/>
  <c r="R42" i="37"/>
  <c r="R43" i="37" s="1"/>
  <c r="R29" i="32"/>
  <c r="N33" i="31"/>
  <c r="N41" i="43"/>
  <c r="N48" i="32"/>
  <c r="H42" i="43"/>
  <c r="H43" i="43" s="1"/>
  <c r="H35" i="32"/>
  <c r="H48" i="32"/>
  <c r="G42" i="44"/>
  <c r="G43" i="44" s="1"/>
  <c r="G49" i="32"/>
  <c r="I32" i="32"/>
  <c r="I42" i="40"/>
  <c r="I43" i="40" s="1"/>
  <c r="I45" i="32"/>
  <c r="I46" i="39"/>
  <c r="C21" i="50"/>
  <c r="E21" i="50" s="1"/>
  <c r="D21" i="50"/>
  <c r="I41" i="44"/>
  <c r="O42" i="44"/>
  <c r="O43" i="44" s="1"/>
  <c r="O49" i="32"/>
  <c r="J33" i="31"/>
  <c r="J41" i="43"/>
  <c r="J43" i="43" s="1"/>
  <c r="J48" i="32"/>
  <c r="M41" i="44"/>
  <c r="F41" i="44" l="1"/>
  <c r="K42" i="44"/>
  <c r="K43" i="44" s="1"/>
  <c r="K49" i="32"/>
  <c r="Q43" i="38"/>
  <c r="M47" i="38"/>
  <c r="F42" i="42"/>
  <c r="F43" i="42" s="1"/>
  <c r="F34" i="32"/>
  <c r="F47" i="32"/>
  <c r="B42" i="41"/>
  <c r="B33" i="32"/>
  <c r="B46" i="32"/>
  <c r="Q42" i="39"/>
  <c r="Q31" i="32"/>
  <c r="Q44" i="32"/>
  <c r="R44" i="32" s="1"/>
  <c r="I33" i="32"/>
  <c r="I42" i="41"/>
  <c r="I43" i="41" s="1"/>
  <c r="I46" i="32"/>
  <c r="H42" i="44"/>
  <c r="H43" i="44" s="1"/>
  <c r="H49" i="32"/>
  <c r="N41" i="44"/>
  <c r="N49" i="32"/>
  <c r="L48" i="32"/>
  <c r="L35" i="32"/>
  <c r="L42" i="43"/>
  <c r="L43" i="43" s="1"/>
  <c r="B43" i="40"/>
  <c r="M46" i="40"/>
  <c r="R42" i="38"/>
  <c r="R43" i="38" s="1"/>
  <c r="R30" i="32"/>
  <c r="M33" i="32"/>
  <c r="M42" i="41"/>
  <c r="M43" i="41" s="1"/>
  <c r="M46" i="32"/>
  <c r="I47" i="38"/>
  <c r="I48" i="38" s="1"/>
  <c r="M48" i="37"/>
  <c r="I46" i="40"/>
  <c r="C45" i="32"/>
  <c r="C42" i="40"/>
  <c r="C43" i="40" s="1"/>
  <c r="C32" i="32"/>
  <c r="N35" i="32"/>
  <c r="N42" i="44" s="1"/>
  <c r="N43" i="44" s="1"/>
  <c r="N42" i="43"/>
  <c r="N43" i="43" s="1"/>
  <c r="D22" i="50"/>
  <c r="C22" i="50"/>
  <c r="E22" i="50" s="1"/>
  <c r="J41" i="44"/>
  <c r="J43" i="44" s="1"/>
  <c r="J49" i="32"/>
  <c r="B47" i="32" l="1"/>
  <c r="B42" i="42"/>
  <c r="B34" i="32"/>
  <c r="Q42" i="40"/>
  <c r="Q45" i="32"/>
  <c r="R45" i="32" s="1"/>
  <c r="Q32" i="32"/>
  <c r="M46" i="41"/>
  <c r="B43" i="41"/>
  <c r="I47" i="39"/>
  <c r="I48" i="39" s="1"/>
  <c r="M48" i="38"/>
  <c r="R31" i="32"/>
  <c r="R42" i="39"/>
  <c r="R43" i="39" s="1"/>
  <c r="C33" i="32"/>
  <c r="C46" i="32"/>
  <c r="C42" i="41"/>
  <c r="C43" i="41" s="1"/>
  <c r="L49" i="32"/>
  <c r="L42" i="44"/>
  <c r="L43" i="44" s="1"/>
  <c r="I42" i="42"/>
  <c r="I43" i="42" s="1"/>
  <c r="I34" i="32"/>
  <c r="I47" i="32"/>
  <c r="M47" i="39"/>
  <c r="Q43" i="39"/>
  <c r="M42" i="42"/>
  <c r="M43" i="42" s="1"/>
  <c r="M34" i="32"/>
  <c r="M47" i="32"/>
  <c r="I46" i="41"/>
  <c r="F35" i="32"/>
  <c r="F42" i="43"/>
  <c r="F43" i="43" s="1"/>
  <c r="F48" i="32"/>
  <c r="D23" i="50"/>
  <c r="C23" i="50"/>
  <c r="E23" i="50" s="1"/>
  <c r="M35" i="32" l="1"/>
  <c r="M42" i="43"/>
  <c r="M43" i="43" s="1"/>
  <c r="M48" i="32"/>
  <c r="I42" i="43"/>
  <c r="I43" i="43" s="1"/>
  <c r="I35" i="32"/>
  <c r="I48" i="32"/>
  <c r="M47" i="40"/>
  <c r="Q43" i="40"/>
  <c r="R32" i="32"/>
  <c r="R42" i="40"/>
  <c r="R43" i="40" s="1"/>
  <c r="I46" i="42"/>
  <c r="B42" i="43"/>
  <c r="B35" i="32"/>
  <c r="B48" i="32"/>
  <c r="I47" i="40"/>
  <c r="I48" i="40" s="1"/>
  <c r="M48" i="39"/>
  <c r="Q33" i="32"/>
  <c r="Q46" i="32"/>
  <c r="R46" i="32" s="1"/>
  <c r="Q42" i="41"/>
  <c r="M46" i="42"/>
  <c r="B43" i="42"/>
  <c r="F42" i="44"/>
  <c r="F43" i="44" s="1"/>
  <c r="F49" i="32"/>
  <c r="C42" i="42"/>
  <c r="C43" i="42" s="1"/>
  <c r="C47" i="32"/>
  <c r="C34" i="32"/>
  <c r="D24" i="50"/>
  <c r="C24" i="50"/>
  <c r="E24" i="50" s="1"/>
  <c r="C48" i="32" l="1"/>
  <c r="C42" i="43"/>
  <c r="C43" i="43" s="1"/>
  <c r="C35" i="32"/>
  <c r="Q34" i="32"/>
  <c r="Q47" i="32"/>
  <c r="R47" i="32" s="1"/>
  <c r="Q42" i="42"/>
  <c r="B49" i="32"/>
  <c r="B42" i="44"/>
  <c r="I47" i="41"/>
  <c r="I48" i="41" s="1"/>
  <c r="M48" i="40"/>
  <c r="I46" i="43"/>
  <c r="M46" i="43"/>
  <c r="B43" i="43"/>
  <c r="R33" i="32"/>
  <c r="R42" i="41"/>
  <c r="R43" i="41" s="1"/>
  <c r="M47" i="41"/>
  <c r="Q43" i="41"/>
  <c r="I42" i="44"/>
  <c r="I43" i="44" s="1"/>
  <c r="I49" i="32"/>
  <c r="M42" i="44"/>
  <c r="M43" i="44" s="1"/>
  <c r="M49" i="32"/>
  <c r="D25" i="50"/>
  <c r="C25" i="50"/>
  <c r="E25" i="50" s="1"/>
  <c r="I47" i="42" l="1"/>
  <c r="I48" i="42" s="1"/>
  <c r="M48" i="41"/>
  <c r="Q43" i="42"/>
  <c r="M47" i="42"/>
  <c r="C42" i="44"/>
  <c r="C43" i="44" s="1"/>
  <c r="C49" i="32"/>
  <c r="R42" i="42"/>
  <c r="R43" i="42" s="1"/>
  <c r="R34" i="32"/>
  <c r="I46" i="44"/>
  <c r="M46" i="44"/>
  <c r="B43" i="44"/>
  <c r="Q35" i="32"/>
  <c r="Q42" i="43"/>
  <c r="Q48" i="32"/>
  <c r="R48" i="32" s="1"/>
  <c r="C26" i="50"/>
  <c r="E26" i="50" s="1"/>
  <c r="D26" i="50"/>
  <c r="R35" i="32" l="1"/>
  <c r="R42" i="44" s="1"/>
  <c r="R43" i="44" s="1"/>
  <c r="R42" i="43"/>
  <c r="R43" i="43" s="1"/>
  <c r="I47" i="43"/>
  <c r="I48" i="43" s="1"/>
  <c r="M48" i="42"/>
  <c r="M47" i="43"/>
  <c r="Q43" i="43"/>
  <c r="Q49" i="32"/>
  <c r="R49" i="32" s="1"/>
  <c r="Q42" i="44"/>
  <c r="D27" i="50"/>
  <c r="C27" i="50"/>
  <c r="E27" i="50" s="1"/>
  <c r="M47" i="44" l="1"/>
  <c r="M48" i="44" s="1"/>
  <c r="Q43" i="44"/>
  <c r="I47" i="44"/>
  <c r="I48" i="44" s="1"/>
  <c r="M48" i="43"/>
  <c r="C28" i="50"/>
  <c r="E28" i="50" s="1"/>
  <c r="D28" i="50"/>
  <c r="C29" i="50" l="1"/>
  <c r="E29" i="50" s="1"/>
  <c r="D29" i="50"/>
  <c r="D30" i="50" l="1"/>
  <c r="C30" i="50"/>
  <c r="E30" i="50" s="1"/>
  <c r="D31" i="50" l="1"/>
  <c r="C31" i="50"/>
  <c r="E31" i="50" s="1"/>
  <c r="C32" i="50" l="1"/>
  <c r="E32" i="50" s="1"/>
  <c r="D32" i="50"/>
  <c r="C33" i="50" l="1"/>
  <c r="E33" i="50" s="1"/>
  <c r="D33" i="50"/>
  <c r="C34" i="50" l="1"/>
  <c r="E34" i="50" s="1"/>
  <c r="D34" i="50"/>
  <c r="D35" i="50" l="1"/>
  <c r="C35" i="50"/>
  <c r="E35" i="50" s="1"/>
  <c r="C36" i="50" l="1"/>
  <c r="E36" i="50" s="1"/>
  <c r="D36" i="50"/>
  <c r="D37" i="50" l="1"/>
  <c r="C37" i="50"/>
  <c r="E37" i="50" s="1"/>
  <c r="C38" i="50" l="1"/>
  <c r="E38" i="50" s="1"/>
  <c r="D38" i="50"/>
  <c r="D39" i="50" l="1"/>
  <c r="C39" i="50"/>
  <c r="E39" i="50" s="1"/>
  <c r="C40" i="50" l="1"/>
  <c r="E40" i="50" s="1"/>
  <c r="D40" i="50"/>
  <c r="C41" i="50" l="1"/>
  <c r="E41" i="50" s="1"/>
  <c r="D41" i="50"/>
  <c r="C42" i="50" l="1"/>
  <c r="E42" i="50" s="1"/>
  <c r="D42" i="50"/>
  <c r="D43" i="50" l="1"/>
  <c r="C43" i="50"/>
  <c r="E43" i="50" s="1"/>
  <c r="C44" i="50" l="1"/>
  <c r="E44" i="50" s="1"/>
  <c r="D44" i="50"/>
  <c r="D45" i="50" l="1"/>
  <c r="C45" i="50"/>
  <c r="E45" i="50" s="1"/>
  <c r="D46" i="50" l="1"/>
  <c r="C46" i="50"/>
  <c r="E46" i="50" s="1"/>
  <c r="D47" i="50" l="1"/>
  <c r="C47" i="50"/>
  <c r="E47" i="50" s="1"/>
  <c r="C48" i="50" l="1"/>
  <c r="E48" i="50" s="1"/>
  <c r="D48" i="50"/>
  <c r="C49" i="50" l="1"/>
  <c r="E49" i="50" s="1"/>
  <c r="D49" i="50"/>
  <c r="C50" i="50" l="1"/>
  <c r="E50" i="50" s="1"/>
  <c r="D50" i="50"/>
  <c r="D51" i="50" l="1"/>
  <c r="C51" i="50"/>
  <c r="E51" i="50" s="1"/>
  <c r="C52" i="50" l="1"/>
  <c r="E52" i="50" s="1"/>
  <c r="D52" i="50"/>
  <c r="D53" i="50" l="1"/>
  <c r="C53" i="50"/>
  <c r="E53" i="50" s="1"/>
  <c r="C54" i="50" l="1"/>
  <c r="E54" i="50" s="1"/>
  <c r="D54" i="50"/>
  <c r="C55" i="50" l="1"/>
  <c r="E55" i="50" s="1"/>
  <c r="D55" i="50"/>
  <c r="C56" i="50" l="1"/>
  <c r="E56" i="50" s="1"/>
  <c r="D56" i="50"/>
  <c r="D57" i="50" l="1"/>
  <c r="C57" i="50"/>
  <c r="E57" i="50" s="1"/>
  <c r="C58" i="50" l="1"/>
  <c r="E58" i="50" s="1"/>
  <c r="D58" i="50"/>
  <c r="D59" i="50" l="1"/>
  <c r="C59" i="50"/>
  <c r="E59" i="50" s="1"/>
  <c r="D60" i="50" l="1"/>
  <c r="C60" i="50"/>
  <c r="E60" i="50" s="1"/>
  <c r="D61" i="50" l="1"/>
  <c r="C61" i="50"/>
  <c r="E61" i="50" s="1"/>
  <c r="D62" i="50" l="1"/>
  <c r="C62" i="50"/>
  <c r="E62" i="50" s="1"/>
  <c r="C63" i="50" l="1"/>
  <c r="E63" i="50" s="1"/>
  <c r="D63" i="50"/>
  <c r="C64" i="50" l="1"/>
  <c r="E64" i="50" s="1"/>
  <c r="D64" i="50"/>
  <c r="D65" i="50" l="1"/>
  <c r="C65" i="50"/>
  <c r="E65" i="50" s="1"/>
  <c r="C66" i="50" l="1"/>
  <c r="E66" i="50" s="1"/>
  <c r="D66" i="50"/>
  <c r="D67" i="50" l="1"/>
  <c r="C67" i="50"/>
  <c r="E67" i="50" s="1"/>
  <c r="D68" i="50" l="1"/>
  <c r="C68" i="50"/>
  <c r="E68" i="50" s="1"/>
  <c r="D69" i="50" l="1"/>
  <c r="C69" i="50"/>
  <c r="E69" i="50" s="1"/>
  <c r="D70" i="50" l="1"/>
  <c r="C70" i="50"/>
  <c r="E70" i="50" s="1"/>
  <c r="C71" i="50" l="1"/>
  <c r="E71" i="50" s="1"/>
  <c r="D71" i="50"/>
  <c r="C72" i="50" l="1"/>
  <c r="E72" i="50" s="1"/>
  <c r="D72" i="50"/>
  <c r="D73" i="50" l="1"/>
  <c r="C73" i="50"/>
  <c r="E73" i="50" s="1"/>
  <c r="D74" i="50" l="1"/>
  <c r="C74" i="50"/>
  <c r="E74" i="50" s="1"/>
  <c r="C75" i="50" l="1"/>
  <c r="E75" i="50" s="1"/>
  <c r="D75" i="50"/>
  <c r="C76" i="50" l="1"/>
  <c r="E76" i="50" s="1"/>
  <c r="D76" i="50"/>
  <c r="D77" i="50" l="1"/>
  <c r="C77" i="50"/>
  <c r="E77" i="50" s="1"/>
  <c r="D78" i="50" l="1"/>
  <c r="C78" i="50"/>
  <c r="E78" i="50" s="1"/>
  <c r="D79" i="50" l="1"/>
  <c r="C79" i="50"/>
  <c r="E79" i="50" s="1"/>
  <c r="C80" i="50" l="1"/>
  <c r="E80" i="50" s="1"/>
  <c r="D80" i="50"/>
  <c r="D81" i="50" l="1"/>
  <c r="C81" i="50"/>
  <c r="E81" i="50" s="1"/>
  <c r="D82" i="50" l="1"/>
  <c r="C82" i="50"/>
  <c r="E82" i="50" s="1"/>
  <c r="D83" i="50" l="1"/>
  <c r="C83" i="50"/>
  <c r="E83" i="50" s="1"/>
  <c r="D84" i="50" l="1"/>
  <c r="C84" i="50"/>
  <c r="E84" i="50" s="1"/>
  <c r="D85" i="50" l="1"/>
  <c r="C85" i="50"/>
  <c r="E85" i="50" s="1"/>
  <c r="D86" i="50" l="1"/>
  <c r="C86" i="50"/>
  <c r="E86" i="50" s="1"/>
  <c r="D87" i="50" l="1"/>
  <c r="C87" i="50"/>
  <c r="E87" i="50" s="1"/>
  <c r="C88" i="50" l="1"/>
  <c r="E88" i="50" s="1"/>
  <c r="D88" i="50"/>
  <c r="D89" i="50" l="1"/>
  <c r="C89" i="50"/>
  <c r="E89" i="50" s="1"/>
  <c r="D90" i="50" l="1"/>
  <c r="C90" i="50"/>
  <c r="E90" i="50" s="1"/>
  <c r="D91" i="50" l="1"/>
  <c r="C91" i="50"/>
  <c r="E91" i="50" s="1"/>
  <c r="D92" i="50" l="1"/>
  <c r="C92" i="50"/>
  <c r="E92" i="50" s="1"/>
  <c r="D93" i="50" l="1"/>
  <c r="C93" i="50"/>
  <c r="E93" i="50" s="1"/>
  <c r="C94" i="50" l="1"/>
  <c r="E94" i="50" s="1"/>
  <c r="D94" i="50"/>
  <c r="D95" i="50" l="1"/>
  <c r="C95" i="50"/>
  <c r="E95" i="50" s="1"/>
  <c r="D96" i="50" l="1"/>
  <c r="C96" i="50"/>
  <c r="E96" i="50" s="1"/>
  <c r="D97" i="50" l="1"/>
  <c r="C97" i="50"/>
  <c r="E97" i="50" s="1"/>
  <c r="D98" i="50" l="1"/>
  <c r="C98" i="50"/>
  <c r="E98" i="50" s="1"/>
  <c r="C99" i="50" l="1"/>
  <c r="E99" i="50" s="1"/>
  <c r="D99" i="50"/>
  <c r="D100" i="50" l="1"/>
  <c r="C100" i="50"/>
  <c r="E100" i="50" s="1"/>
  <c r="D101" i="50" l="1"/>
  <c r="C101" i="50"/>
  <c r="E101" i="50" s="1"/>
  <c r="C102" i="50" l="1"/>
  <c r="E102" i="50" s="1"/>
  <c r="D102" i="50"/>
  <c r="D103" i="50" l="1"/>
  <c r="C103" i="50"/>
  <c r="E103" i="50" s="1"/>
  <c r="D104" i="50" l="1"/>
  <c r="C104" i="50"/>
  <c r="E104" i="50" s="1"/>
  <c r="D105" i="50" l="1"/>
  <c r="C105" i="50"/>
  <c r="E105" i="50" s="1"/>
  <c r="D106" i="50" l="1"/>
  <c r="C106" i="50"/>
  <c r="E106" i="50" s="1"/>
  <c r="D107" i="50" l="1"/>
  <c r="C107" i="50"/>
  <c r="E107" i="50" s="1"/>
  <c r="C108" i="50" l="1"/>
  <c r="E108" i="50" s="1"/>
  <c r="D108" i="50"/>
  <c r="D109" i="50" l="1"/>
  <c r="C109" i="50"/>
  <c r="E109" i="50" s="1"/>
  <c r="C110" i="50" l="1"/>
  <c r="E110" i="50" s="1"/>
  <c r="D110" i="50"/>
  <c r="D111" i="50" l="1"/>
  <c r="C111" i="50"/>
  <c r="E111" i="50" s="1"/>
  <c r="C112" i="50" l="1"/>
  <c r="E112" i="50" s="1"/>
  <c r="D112" i="50"/>
  <c r="D113" i="50" l="1"/>
  <c r="C113" i="50"/>
  <c r="E113" i="50" s="1"/>
  <c r="D114" i="50" l="1"/>
  <c r="C114" i="50"/>
  <c r="E114" i="50" s="1"/>
  <c r="D115" i="50" l="1"/>
  <c r="C115" i="50"/>
  <c r="E115" i="50" s="1"/>
  <c r="C116" i="50" l="1"/>
  <c r="E116" i="50" s="1"/>
  <c r="D116" i="50"/>
  <c r="D117" i="50" l="1"/>
  <c r="C117" i="50"/>
  <c r="E117" i="50" s="1"/>
  <c r="C118" i="50" l="1"/>
  <c r="E118" i="50" s="1"/>
  <c r="D118" i="50"/>
  <c r="D119" i="50" l="1"/>
  <c r="C119" i="50"/>
  <c r="E119" i="50" s="1"/>
  <c r="C120" i="50" l="1"/>
  <c r="E120" i="50" s="1"/>
  <c r="D120" i="50"/>
  <c r="D121" i="50" l="1"/>
  <c r="C121" i="50"/>
  <c r="E121" i="50" s="1"/>
  <c r="C122" i="50" l="1"/>
  <c r="E122" i="50" s="1"/>
  <c r="D122" i="50"/>
  <c r="C123" i="50" l="1"/>
  <c r="E123" i="50" s="1"/>
  <c r="D123" i="50"/>
  <c r="D124" i="50" l="1"/>
  <c r="C124" i="50"/>
  <c r="E124" i="50" s="1"/>
  <c r="D125" i="50" l="1"/>
  <c r="C125" i="50"/>
  <c r="E125" i="50" s="1"/>
  <c r="D126" i="50" l="1"/>
  <c r="C126" i="50"/>
  <c r="E126" i="50" s="1"/>
  <c r="D127" i="50" l="1"/>
  <c r="C127" i="50"/>
  <c r="E127" i="50" s="1"/>
  <c r="D128" i="50" l="1"/>
  <c r="C128" i="50"/>
  <c r="E128" i="50" s="1"/>
  <c r="D129" i="50" l="1"/>
  <c r="C129" i="50"/>
  <c r="E129" i="50" s="1"/>
  <c r="C130" i="50" l="1"/>
  <c r="E130" i="50" s="1"/>
  <c r="D130" i="50"/>
  <c r="D131" i="50" l="1"/>
  <c r="C131" i="50"/>
  <c r="E131" i="50" s="1"/>
  <c r="C132" i="50" l="1"/>
  <c r="E132" i="50" s="1"/>
  <c r="D132" i="50"/>
  <c r="D133" i="50" l="1"/>
  <c r="C133" i="50"/>
  <c r="E133" i="50" s="1"/>
  <c r="C134" i="50" l="1"/>
  <c r="E134" i="50" s="1"/>
  <c r="D134" i="50"/>
  <c r="C135" i="50" l="1"/>
  <c r="E135" i="50" s="1"/>
  <c r="D135" i="50"/>
  <c r="C136" i="50" l="1"/>
  <c r="E136" i="50" s="1"/>
  <c r="D136" i="50"/>
  <c r="D137" i="50" l="1"/>
  <c r="C137" i="50"/>
  <c r="E137" i="50" s="1"/>
  <c r="D138" i="50" l="1"/>
  <c r="C138" i="50"/>
  <c r="E138" i="50" s="1"/>
  <c r="D139" i="50" l="1"/>
  <c r="C139" i="50"/>
  <c r="E139" i="50" s="1"/>
  <c r="C140" i="50" l="1"/>
  <c r="E140" i="50" s="1"/>
  <c r="D140" i="50"/>
  <c r="D141" i="50" l="1"/>
  <c r="C141" i="50"/>
  <c r="E141" i="50" s="1"/>
  <c r="C142" i="50" l="1"/>
  <c r="E142" i="50" s="1"/>
  <c r="D142" i="50"/>
  <c r="D143" i="50" l="1"/>
  <c r="C143" i="50"/>
  <c r="E143" i="50" s="1"/>
  <c r="C144" i="50" l="1"/>
  <c r="E144" i="50" s="1"/>
  <c r="D144" i="50"/>
  <c r="D145" i="50" l="1"/>
  <c r="C145" i="50"/>
  <c r="E145" i="50" s="1"/>
  <c r="D146" i="50" l="1"/>
  <c r="C146" i="50"/>
  <c r="E146" i="50" s="1"/>
  <c r="D147" i="50" l="1"/>
  <c r="C147" i="50"/>
  <c r="E147" i="50" s="1"/>
  <c r="C148" i="50" l="1"/>
  <c r="E148" i="50" s="1"/>
  <c r="D148" i="50"/>
  <c r="D149" i="50" l="1"/>
  <c r="C149" i="50"/>
  <c r="E149" i="50" s="1"/>
  <c r="C150" i="50" l="1"/>
  <c r="E150" i="50" s="1"/>
  <c r="D150" i="50"/>
  <c r="D151" i="50" l="1"/>
  <c r="C151" i="50"/>
  <c r="E151" i="50" s="1"/>
  <c r="D152" i="50" l="1"/>
  <c r="C152" i="50"/>
  <c r="E152" i="50" s="1"/>
  <c r="D153" i="50" l="1"/>
  <c r="C153" i="50"/>
  <c r="E153" i="50" s="1"/>
  <c r="D154" i="50" l="1"/>
  <c r="C154" i="50"/>
  <c r="E154" i="50" s="1"/>
  <c r="C155" i="50" l="1"/>
  <c r="E155" i="50" s="1"/>
  <c r="D155" i="50"/>
  <c r="C156" i="50" l="1"/>
  <c r="E156" i="50" s="1"/>
  <c r="D156" i="50"/>
  <c r="D157" i="50" l="1"/>
  <c r="C157" i="50"/>
  <c r="E157" i="50" s="1"/>
  <c r="C158" i="50" l="1"/>
  <c r="E158" i="50" s="1"/>
  <c r="D158" i="50"/>
  <c r="D159" i="50" l="1"/>
  <c r="C159" i="50"/>
  <c r="E159" i="50" s="1"/>
  <c r="D160" i="50" l="1"/>
  <c r="C160" i="50"/>
  <c r="E160" i="50" s="1"/>
  <c r="D161" i="50" l="1"/>
  <c r="C161" i="50"/>
  <c r="E161" i="50" s="1"/>
  <c r="D162" i="50" l="1"/>
  <c r="C162" i="50"/>
  <c r="E162" i="50" s="1"/>
  <c r="D163" i="50" l="1"/>
  <c r="C163" i="50"/>
  <c r="E163" i="50" s="1"/>
  <c r="D164" i="50" l="1"/>
  <c r="C164" i="50"/>
  <c r="E164" i="50" s="1"/>
  <c r="D165" i="50" l="1"/>
  <c r="C165" i="50"/>
  <c r="E165" i="50" s="1"/>
  <c r="C166" i="50" l="1"/>
  <c r="E166" i="50" s="1"/>
  <c r="D166" i="50"/>
  <c r="D167" i="50" l="1"/>
  <c r="C167" i="50"/>
  <c r="E167" i="50"/>
  <c r="D168" i="50" l="1"/>
  <c r="C168" i="50"/>
  <c r="E168" i="50" s="1"/>
  <c r="D169" i="50" l="1"/>
  <c r="C169" i="50"/>
  <c r="E169" i="50" s="1"/>
  <c r="D170" i="50" l="1"/>
  <c r="C170" i="50"/>
  <c r="E170" i="50" s="1"/>
  <c r="D171" i="50" l="1"/>
  <c r="C171" i="50"/>
  <c r="E171" i="50" s="1"/>
  <c r="D172" i="50" l="1"/>
  <c r="C172" i="50"/>
  <c r="E172" i="50" s="1"/>
  <c r="D173" i="50" l="1"/>
  <c r="C173" i="50"/>
  <c r="E173" i="50" s="1"/>
  <c r="D174" i="50" l="1"/>
  <c r="C174" i="50"/>
  <c r="E174" i="50" s="1"/>
  <c r="D175" i="50" l="1"/>
  <c r="C175" i="50"/>
  <c r="E175" i="50" s="1"/>
  <c r="D176" i="50" l="1"/>
  <c r="C176" i="50"/>
  <c r="E176" i="50" s="1"/>
  <c r="C177" i="50" l="1"/>
  <c r="E177" i="50" s="1"/>
  <c r="D177" i="50"/>
  <c r="D178" i="50" l="1"/>
  <c r="C178" i="50"/>
  <c r="E178" i="50"/>
  <c r="D179" i="50" l="1"/>
  <c r="C179" i="50"/>
  <c r="E179" i="50" s="1"/>
  <c r="D180" i="50" l="1"/>
  <c r="C180" i="50"/>
  <c r="E180" i="50" s="1"/>
  <c r="D181" i="50" l="1"/>
  <c r="C181" i="50"/>
  <c r="E181" i="50" s="1"/>
  <c r="C182" i="50" l="1"/>
  <c r="E182" i="50" s="1"/>
  <c r="D182" i="50"/>
  <c r="D183" i="50" l="1"/>
  <c r="C183" i="50"/>
  <c r="E183" i="50" s="1"/>
  <c r="D184" i="50" l="1"/>
  <c r="C184" i="50"/>
  <c r="E184" i="50" s="1"/>
  <c r="D185" i="50" l="1"/>
  <c r="C185" i="50"/>
  <c r="E185" i="50" s="1"/>
  <c r="C186" i="50" l="1"/>
  <c r="E186" i="50" s="1"/>
  <c r="D186" i="50"/>
  <c r="C187" i="50" l="1"/>
  <c r="E187" i="50" s="1"/>
  <c r="D187" i="50"/>
  <c r="C188" i="50" l="1"/>
  <c r="E188" i="50" s="1"/>
  <c r="D188" i="50"/>
  <c r="D189" i="50" l="1"/>
  <c r="C189" i="50"/>
  <c r="E189" i="50" s="1"/>
  <c r="D190" i="50" l="1"/>
  <c r="C190" i="50"/>
  <c r="E190" i="50"/>
  <c r="D191" i="50" l="1"/>
  <c r="C191" i="50"/>
  <c r="E191" i="50" s="1"/>
  <c r="C192" i="50" l="1"/>
  <c r="E192" i="50" s="1"/>
  <c r="D192" i="50"/>
  <c r="D193" i="50" l="1"/>
  <c r="C193" i="50"/>
  <c r="E193" i="50" s="1"/>
  <c r="D194" i="50" l="1"/>
  <c r="C194" i="50"/>
  <c r="E194" i="50" s="1"/>
  <c r="C195" i="50" l="1"/>
  <c r="E195" i="50" s="1"/>
  <c r="D195" i="50"/>
  <c r="D196" i="50" l="1"/>
  <c r="C196" i="50"/>
  <c r="E196" i="50" s="1"/>
  <c r="D197" i="50" l="1"/>
  <c r="C197" i="50"/>
  <c r="E197" i="50" s="1"/>
  <c r="D198" i="50" l="1"/>
  <c r="C198" i="50"/>
  <c r="E198" i="50" s="1"/>
  <c r="C199" i="50" l="1"/>
  <c r="E199" i="50" s="1"/>
  <c r="D199" i="50"/>
  <c r="D200" i="50" l="1"/>
  <c r="C200" i="50"/>
  <c r="E200" i="50" s="1"/>
  <c r="C201" i="50" l="1"/>
  <c r="E201" i="50" s="1"/>
  <c r="D201" i="50"/>
  <c r="C202" i="50" l="1"/>
  <c r="E202" i="50" s="1"/>
  <c r="D202" i="50"/>
  <c r="C203" i="50" l="1"/>
  <c r="E203" i="50" s="1"/>
  <c r="D203" i="50"/>
  <c r="C204" i="50" l="1"/>
  <c r="E204" i="50" s="1"/>
  <c r="D204" i="50"/>
  <c r="D205" i="50" l="1"/>
  <c r="C205" i="50"/>
  <c r="E205" i="50" s="1"/>
  <c r="C206" i="50" l="1"/>
  <c r="E206" i="50" s="1"/>
  <c r="D206" i="50"/>
  <c r="C207" i="50" l="1"/>
  <c r="E207" i="50" s="1"/>
  <c r="D207" i="50"/>
  <c r="C208" i="50" l="1"/>
  <c r="E208" i="50" s="1"/>
  <c r="D208" i="50"/>
  <c r="D209" i="50" l="1"/>
  <c r="C209" i="50"/>
  <c r="E209" i="50" s="1"/>
  <c r="C210" i="50" l="1"/>
  <c r="E210" i="50" s="1"/>
  <c r="D210" i="50"/>
  <c r="D211" i="50" l="1"/>
  <c r="C211" i="50"/>
  <c r="E211" i="50" s="1"/>
  <c r="C212" i="50" l="1"/>
  <c r="E212" i="50" s="1"/>
  <c r="D212" i="50"/>
  <c r="D213" i="50" l="1"/>
  <c r="C213" i="50"/>
  <c r="E213" i="50" s="1"/>
  <c r="C214" i="50" l="1"/>
  <c r="E214" i="50" s="1"/>
  <c r="D214" i="50"/>
  <c r="C215" i="50" l="1"/>
  <c r="E215" i="50" s="1"/>
  <c r="D215" i="50"/>
  <c r="C216" i="50" l="1"/>
  <c r="E216" i="50" s="1"/>
  <c r="D216" i="50"/>
  <c r="D217" i="50" l="1"/>
  <c r="C217" i="50"/>
  <c r="E217" i="50" s="1"/>
  <c r="D218" i="50" l="1"/>
  <c r="C218" i="50"/>
  <c r="E218" i="50" s="1"/>
  <c r="D219" i="50" l="1"/>
  <c r="C219" i="50"/>
  <c r="E219" i="50" s="1"/>
  <c r="C220" i="50" l="1"/>
  <c r="E220" i="50" s="1"/>
  <c r="D220" i="50"/>
  <c r="D221" i="50" l="1"/>
  <c r="C221" i="50"/>
  <c r="E221" i="50" s="1"/>
  <c r="C222" i="50" l="1"/>
  <c r="E222" i="50" s="1"/>
  <c r="D222" i="50"/>
  <c r="D223" i="50" l="1"/>
  <c r="C223" i="50"/>
  <c r="E223" i="50" s="1"/>
  <c r="C224" i="50" l="1"/>
  <c r="E224" i="50" s="1"/>
  <c r="D224" i="50"/>
  <c r="D225" i="50" l="1"/>
  <c r="C225" i="50"/>
  <c r="E225" i="50" s="1"/>
  <c r="C226" i="50" l="1"/>
  <c r="E226" i="50" s="1"/>
  <c r="D226" i="50"/>
  <c r="D227" i="50" l="1"/>
  <c r="C227" i="50"/>
  <c r="E227" i="50" s="1"/>
  <c r="C228" i="50" l="1"/>
  <c r="E228" i="50" s="1"/>
  <c r="D228" i="50"/>
  <c r="D229" i="50" l="1"/>
  <c r="C229" i="50"/>
  <c r="E229" i="50" s="1"/>
  <c r="C230" i="50" l="1"/>
  <c r="E230" i="50" s="1"/>
  <c r="D230" i="50"/>
  <c r="D231" i="50" l="1"/>
  <c r="C231" i="50"/>
  <c r="E231" i="50" s="1"/>
  <c r="C232" i="50" l="1"/>
  <c r="E232" i="50" s="1"/>
  <c r="D232" i="50"/>
  <c r="D233" i="50" l="1"/>
  <c r="C233" i="50"/>
  <c r="E233" i="50" s="1"/>
  <c r="C234" i="50" l="1"/>
  <c r="E234" i="50" s="1"/>
  <c r="D234" i="50"/>
  <c r="C235" i="50" l="1"/>
  <c r="E235" i="50" s="1"/>
  <c r="D235" i="50"/>
  <c r="C236" i="50" l="1"/>
  <c r="E236" i="50" s="1"/>
  <c r="D236" i="50"/>
  <c r="D237" i="50" l="1"/>
  <c r="C237" i="50"/>
  <c r="E237" i="50" s="1"/>
  <c r="D238" i="50" l="1"/>
  <c r="C238" i="50"/>
  <c r="E238" i="50" s="1"/>
  <c r="C239" i="50" l="1"/>
  <c r="E239" i="50" s="1"/>
  <c r="D239" i="50"/>
  <c r="C240" i="50" l="1"/>
  <c r="E240" i="50" s="1"/>
  <c r="D240" i="50"/>
  <c r="D241" i="50" l="1"/>
  <c r="C241" i="50"/>
  <c r="E241" i="50" s="1"/>
  <c r="C242" i="50" l="1"/>
  <c r="E242" i="50" s="1"/>
  <c r="D242" i="50"/>
  <c r="D243" i="50" l="1"/>
  <c r="C243" i="50"/>
  <c r="E243" i="50" s="1"/>
  <c r="C244" i="50" l="1"/>
  <c r="E244" i="50" s="1"/>
  <c r="D244" i="50"/>
  <c r="D245" i="50" l="1"/>
  <c r="C245" i="50"/>
  <c r="E245" i="50" s="1"/>
  <c r="C246" i="50" l="1"/>
  <c r="E246" i="50" s="1"/>
  <c r="D246" i="50"/>
  <c r="C247" i="50" l="1"/>
  <c r="E247" i="50" s="1"/>
  <c r="D247" i="50"/>
  <c r="C248" i="50" l="1"/>
  <c r="E248" i="50" s="1"/>
  <c r="D248" i="50"/>
  <c r="D249" i="50" l="1"/>
  <c r="C249" i="50"/>
  <c r="E249" i="50" s="1"/>
  <c r="C250" i="50" l="1"/>
  <c r="E250" i="50" s="1"/>
  <c r="D250" i="50"/>
  <c r="C251" i="50" l="1"/>
  <c r="E251" i="50" s="1"/>
  <c r="D251" i="50"/>
  <c r="C252" i="50" l="1"/>
  <c r="E252" i="50" s="1"/>
  <c r="D252" i="50"/>
  <c r="D253" i="50" l="1"/>
  <c r="C253" i="50"/>
  <c r="E253" i="50" s="1"/>
  <c r="C254" i="50" l="1"/>
  <c r="E254" i="50" s="1"/>
  <c r="D254" i="50"/>
  <c r="C255" i="50" l="1"/>
  <c r="E255" i="50" s="1"/>
  <c r="D255" i="50"/>
  <c r="C256" i="50" l="1"/>
  <c r="E256" i="50" s="1"/>
  <c r="D256" i="50"/>
  <c r="D257" i="50" l="1"/>
  <c r="C257" i="50"/>
  <c r="E257" i="50" s="1"/>
  <c r="C258" i="50" l="1"/>
  <c r="E258" i="50" s="1"/>
  <c r="D258" i="50"/>
  <c r="C259" i="50" l="1"/>
  <c r="E259" i="50" s="1"/>
  <c r="D259" i="50"/>
  <c r="D260" i="50" l="1"/>
  <c r="C260" i="50"/>
  <c r="E260" i="50" s="1"/>
  <c r="D261" i="50" l="1"/>
  <c r="C261" i="50"/>
  <c r="E261" i="50" s="1"/>
  <c r="C262" i="50" l="1"/>
  <c r="E262" i="50" s="1"/>
  <c r="D262" i="50"/>
  <c r="C263" i="50" l="1"/>
  <c r="E263" i="50" s="1"/>
  <c r="D263" i="50"/>
  <c r="C264" i="50" l="1"/>
  <c r="E264" i="50" s="1"/>
  <c r="D264" i="50"/>
  <c r="D265" i="50" l="1"/>
  <c r="C265" i="50"/>
  <c r="E265" i="50" s="1"/>
  <c r="C266" i="50" l="1"/>
  <c r="E266" i="50" s="1"/>
  <c r="D266" i="50"/>
  <c r="C267" i="50" l="1"/>
  <c r="E267" i="50" s="1"/>
  <c r="D267" i="50"/>
  <c r="C268" i="50" l="1"/>
  <c r="E268" i="50" s="1"/>
  <c r="D268" i="50"/>
  <c r="D269" i="50" l="1"/>
  <c r="C269" i="50"/>
  <c r="E269" i="50" s="1"/>
  <c r="D270" i="50" l="1"/>
  <c r="C270" i="50"/>
  <c r="E270" i="50"/>
  <c r="C271" i="50" l="1"/>
  <c r="E271" i="50" s="1"/>
  <c r="D271" i="50"/>
  <c r="C272" i="50" l="1"/>
  <c r="E272" i="50" s="1"/>
  <c r="D272" i="50"/>
  <c r="D273" i="50" l="1"/>
  <c r="C273" i="50"/>
  <c r="E273" i="50" s="1"/>
  <c r="D274" i="50" l="1"/>
  <c r="C274" i="50"/>
  <c r="E274" i="50" s="1"/>
  <c r="D275" i="50" l="1"/>
  <c r="C275" i="50"/>
  <c r="E275" i="50" s="1"/>
  <c r="C276" i="50" l="1"/>
  <c r="E276" i="50" s="1"/>
  <c r="D276" i="50"/>
  <c r="D277" i="50" l="1"/>
  <c r="C277" i="50"/>
  <c r="E277" i="50" s="1"/>
  <c r="C278" i="50" l="1"/>
  <c r="E278" i="50" s="1"/>
  <c r="D278" i="50"/>
  <c r="D279" i="50" l="1"/>
  <c r="C279" i="50"/>
  <c r="E279" i="50" s="1"/>
  <c r="D280" i="50" l="1"/>
  <c r="C280" i="50"/>
  <c r="E280" i="50" s="1"/>
  <c r="D281" i="50" l="1"/>
  <c r="C281" i="50"/>
  <c r="E281" i="50" s="1"/>
  <c r="D282" i="50" l="1"/>
  <c r="C282" i="50"/>
  <c r="E282" i="50" s="1"/>
  <c r="C283" i="50" l="1"/>
  <c r="E283" i="50" s="1"/>
  <c r="D283" i="50"/>
  <c r="D284" i="50" l="1"/>
  <c r="C284" i="50"/>
  <c r="E284" i="50" s="1"/>
  <c r="D285" i="50" l="1"/>
  <c r="C285" i="50"/>
  <c r="E285" i="50" s="1"/>
  <c r="D286" i="50" l="1"/>
  <c r="C286" i="50"/>
  <c r="E286" i="50" s="1"/>
  <c r="D287" i="50" l="1"/>
  <c r="C287" i="50"/>
  <c r="E287" i="50" s="1"/>
  <c r="C288" i="50" l="1"/>
  <c r="E288" i="50" s="1"/>
  <c r="D288" i="50"/>
  <c r="D289" i="50" l="1"/>
  <c r="C289" i="50"/>
  <c r="E289" i="50" s="1"/>
  <c r="D290" i="50" l="1"/>
  <c r="C290" i="50"/>
  <c r="E290" i="50"/>
  <c r="D291" i="50" l="1"/>
  <c r="C291" i="50"/>
  <c r="E291" i="50"/>
  <c r="D292" i="50" l="1"/>
  <c r="C292" i="50"/>
  <c r="E292" i="50" s="1"/>
  <c r="D293" i="50" l="1"/>
  <c r="C293" i="50"/>
  <c r="E293" i="50" s="1"/>
  <c r="D294" i="50" l="1"/>
  <c r="C294" i="50"/>
  <c r="E294" i="50" s="1"/>
  <c r="D295" i="50" l="1"/>
  <c r="C295" i="50"/>
  <c r="E295" i="50" s="1"/>
  <c r="C296" i="50" l="1"/>
  <c r="E296" i="50" s="1"/>
  <c r="D296" i="50"/>
  <c r="D297" i="50" l="1"/>
  <c r="C297" i="50"/>
  <c r="E297" i="50" s="1"/>
  <c r="D298" i="50" l="1"/>
  <c r="C298" i="50"/>
  <c r="E298" i="50" s="1"/>
  <c r="C299" i="50" l="1"/>
  <c r="E299" i="50" s="1"/>
  <c r="D299" i="50"/>
  <c r="D300" i="50" l="1"/>
  <c r="C300" i="50"/>
  <c r="E300" i="50" s="1"/>
  <c r="D301" i="50" l="1"/>
  <c r="C301" i="50"/>
  <c r="E301" i="50" s="1"/>
  <c r="D302" i="50" l="1"/>
  <c r="C302" i="50"/>
  <c r="E302" i="50" s="1"/>
  <c r="D303" i="50" l="1"/>
  <c r="C303" i="50"/>
  <c r="E303" i="50" s="1"/>
  <c r="C304" i="50" l="1"/>
  <c r="E304" i="50" s="1"/>
  <c r="D304" i="50"/>
  <c r="D305" i="50" l="1"/>
  <c r="C305" i="50"/>
  <c r="E305" i="50" s="1"/>
  <c r="D306" i="50" l="1"/>
  <c r="C306" i="50"/>
  <c r="E306" i="50" s="1"/>
  <c r="D307" i="50" l="1"/>
  <c r="C307" i="50"/>
  <c r="E307" i="50" s="1"/>
  <c r="C308" i="50" l="1"/>
  <c r="E308" i="50" s="1"/>
  <c r="D308" i="50"/>
  <c r="D309" i="50" l="1"/>
  <c r="C309" i="50"/>
  <c r="E309" i="50" s="1"/>
  <c r="D310" i="50" l="1"/>
  <c r="C310" i="50"/>
  <c r="E310" i="50"/>
  <c r="C311" i="50" l="1"/>
  <c r="E311" i="50" s="1"/>
  <c r="D311" i="50"/>
  <c r="C312" i="50" l="1"/>
  <c r="E312" i="50" s="1"/>
  <c r="D312" i="50"/>
  <c r="D313" i="50" l="1"/>
  <c r="C313" i="50"/>
  <c r="E313" i="50" s="1"/>
  <c r="D314" i="50" l="1"/>
  <c r="C314" i="50"/>
  <c r="E314" i="50" s="1"/>
  <c r="C315" i="50" l="1"/>
  <c r="E315" i="50" s="1"/>
  <c r="D315" i="50"/>
  <c r="C316" i="50" l="1"/>
  <c r="E316" i="50" s="1"/>
  <c r="D316" i="50"/>
  <c r="D317" i="50" l="1"/>
  <c r="C317" i="50"/>
  <c r="E317" i="50"/>
  <c r="D318" i="50" l="1"/>
  <c r="C318" i="50"/>
  <c r="E318" i="50" s="1"/>
  <c r="C319" i="50" l="1"/>
  <c r="E319" i="50" s="1"/>
  <c r="D319" i="50"/>
  <c r="C320" i="50" l="1"/>
  <c r="E320" i="50" s="1"/>
  <c r="D320" i="50"/>
  <c r="D321" i="50" l="1"/>
  <c r="C321" i="50"/>
  <c r="E321" i="50" s="1"/>
  <c r="C322" i="50" l="1"/>
  <c r="E322" i="50" s="1"/>
  <c r="D322" i="50"/>
  <c r="D323" i="50" l="1"/>
  <c r="C323" i="50"/>
  <c r="E323" i="50" s="1"/>
  <c r="D324" i="50" l="1"/>
  <c r="C324" i="50"/>
  <c r="E324" i="50" s="1"/>
  <c r="D325" i="50" l="1"/>
  <c r="C325" i="50"/>
  <c r="E325" i="50" s="1"/>
  <c r="D326" i="50" l="1"/>
  <c r="C326" i="50"/>
  <c r="E326" i="50" s="1"/>
  <c r="C327" i="50" l="1"/>
  <c r="E327" i="50" s="1"/>
  <c r="D327" i="50"/>
  <c r="D328" i="50" l="1"/>
  <c r="C328" i="50"/>
  <c r="E328" i="50" s="1"/>
  <c r="D329" i="50" l="1"/>
  <c r="C329" i="50"/>
  <c r="E329" i="50" s="1"/>
  <c r="C330" i="50" l="1"/>
  <c r="E330" i="50" s="1"/>
  <c r="D330" i="50"/>
  <c r="D331" i="50" l="1"/>
  <c r="C331" i="50"/>
  <c r="E331" i="50" s="1"/>
  <c r="C332" i="50" l="1"/>
  <c r="E332" i="50" s="1"/>
  <c r="D332" i="50"/>
  <c r="D333" i="50" l="1"/>
  <c r="C333" i="50"/>
  <c r="E333" i="50" s="1"/>
  <c r="D334" i="50" l="1"/>
  <c r="C334" i="50"/>
  <c r="E334" i="50" s="1"/>
  <c r="C335" i="50" l="1"/>
  <c r="E335" i="50" s="1"/>
  <c r="D335" i="50"/>
  <c r="D336" i="50" l="1"/>
  <c r="C336" i="50"/>
  <c r="E336" i="50" s="1"/>
  <c r="D337" i="50" l="1"/>
  <c r="C337" i="50"/>
  <c r="E337" i="50" s="1"/>
  <c r="C338" i="50" l="1"/>
  <c r="E338" i="50" s="1"/>
  <c r="D338" i="50"/>
  <c r="C339" i="50" l="1"/>
  <c r="E339" i="50" s="1"/>
  <c r="D339" i="50"/>
  <c r="D340" i="50" l="1"/>
  <c r="C340" i="50"/>
  <c r="E340" i="50" s="1"/>
  <c r="D341" i="50" l="1"/>
  <c r="C341" i="50"/>
  <c r="E341" i="50" s="1"/>
  <c r="C342" i="50" l="1"/>
  <c r="E342" i="50" s="1"/>
  <c r="D342" i="50"/>
  <c r="D343" i="50" l="1"/>
  <c r="C343" i="50"/>
  <c r="E343" i="50" s="1"/>
  <c r="D344" i="50" l="1"/>
  <c r="C344" i="50"/>
  <c r="E344" i="50" s="1"/>
  <c r="D345" i="50" l="1"/>
  <c r="C345" i="50"/>
  <c r="E345" i="50" s="1"/>
  <c r="C346" i="50" l="1"/>
  <c r="E346" i="50" s="1"/>
  <c r="D346" i="50"/>
  <c r="D347" i="50" l="1"/>
  <c r="C347" i="50"/>
  <c r="E347" i="50" s="1"/>
  <c r="C348" i="50" l="1"/>
  <c r="E348" i="50" s="1"/>
  <c r="D348" i="50"/>
  <c r="D349" i="50" l="1"/>
  <c r="C349" i="50"/>
  <c r="E349" i="50" s="1"/>
  <c r="D350" i="50" l="1"/>
  <c r="C350" i="50"/>
  <c r="E350" i="50" s="1"/>
  <c r="C351" i="50" l="1"/>
  <c r="E351" i="50" s="1"/>
  <c r="D351" i="50"/>
  <c r="D352" i="50" l="1"/>
  <c r="C352" i="50"/>
  <c r="E352" i="50" s="1"/>
  <c r="D353" i="50" l="1"/>
  <c r="C353" i="50"/>
  <c r="E353" i="50" s="1"/>
  <c r="C354" i="50" l="1"/>
  <c r="E354" i="50" s="1"/>
  <c r="D354" i="50"/>
  <c r="C355" i="50" l="1"/>
  <c r="E355" i="50" s="1"/>
  <c r="D355" i="50"/>
  <c r="C356" i="50" l="1"/>
  <c r="E356" i="50" s="1"/>
  <c r="D356" i="50"/>
  <c r="D357" i="50" l="1"/>
  <c r="C357" i="50"/>
  <c r="E357" i="50" s="1"/>
  <c r="D358" i="50" l="1"/>
  <c r="C358" i="50"/>
  <c r="E358" i="50" s="1"/>
  <c r="D359" i="50" l="1"/>
  <c r="C359" i="50"/>
  <c r="E359" i="50" s="1"/>
  <c r="D360" i="50" l="1"/>
  <c r="C360" i="50"/>
  <c r="E360" i="50" s="1"/>
  <c r="D361" i="50" l="1"/>
  <c r="C361" i="50"/>
  <c r="E361" i="50" s="1"/>
  <c r="D362" i="50" l="1"/>
  <c r="C362" i="50"/>
  <c r="E362" i="50" s="1"/>
  <c r="D363" i="50" l="1"/>
  <c r="C363" i="50"/>
  <c r="E363" i="50" s="1"/>
  <c r="D364" i="50" l="1"/>
  <c r="C364" i="50"/>
  <c r="E364" i="50" s="1"/>
  <c r="D365" i="50" l="1"/>
  <c r="C365" i="50"/>
  <c r="E365" i="50" s="1"/>
  <c r="C366" i="50" l="1"/>
  <c r="E366" i="50" s="1"/>
  <c r="D366" i="50"/>
  <c r="D367" i="50" l="1"/>
  <c r="C367" i="50"/>
  <c r="E367" i="50" s="1"/>
  <c r="C368" i="50" l="1"/>
  <c r="E368" i="50" s="1"/>
  <c r="D368" i="50"/>
  <c r="D369" i="50" l="1"/>
  <c r="C369" i="50"/>
  <c r="E369" i="50" s="1"/>
</calcChain>
</file>

<file path=xl/sharedStrings.xml><?xml version="1.0" encoding="utf-8"?>
<sst xmlns="http://schemas.openxmlformats.org/spreadsheetml/2006/main" count="1407" uniqueCount="362">
  <si>
    <t>Date</t>
  </si>
  <si>
    <t>Month</t>
  </si>
  <si>
    <t>January</t>
  </si>
  <si>
    <t>Year</t>
  </si>
  <si>
    <t>Category</t>
  </si>
  <si>
    <t>INCOME</t>
  </si>
  <si>
    <t>TAXES</t>
  </si>
  <si>
    <t>HOUSING</t>
  </si>
  <si>
    <t>FOOD</t>
  </si>
  <si>
    <t>DEBTS</t>
  </si>
  <si>
    <t>CLOTHING</t>
  </si>
  <si>
    <t>SAVINGS</t>
  </si>
  <si>
    <t>MISC.</t>
  </si>
  <si>
    <t>BUDGETED AMOUNT</t>
  </si>
  <si>
    <t>This month SUBTOTAL</t>
  </si>
  <si>
    <t>Year to Date BUDGET</t>
  </si>
  <si>
    <t>BUDGET</t>
  </si>
  <si>
    <t>SUMMARY</t>
  </si>
  <si>
    <t>This Month</t>
  </si>
  <si>
    <t>Total Income</t>
  </si>
  <si>
    <t>Minus Total Expenses</t>
  </si>
  <si>
    <t>Year to Date</t>
  </si>
  <si>
    <t>TOTAL</t>
  </si>
  <si>
    <t>EXPENSES</t>
  </si>
  <si>
    <t>SURPLUS</t>
  </si>
  <si>
    <t>DEFICIT</t>
  </si>
  <si>
    <t>TRANSPOR.</t>
  </si>
  <si>
    <t>INSUR.</t>
  </si>
  <si>
    <t>TITHE/</t>
  </si>
  <si>
    <t>GIVING</t>
  </si>
  <si>
    <t>INVEST.</t>
  </si>
  <si>
    <t>February</t>
  </si>
  <si>
    <t>December</t>
  </si>
  <si>
    <t>November</t>
  </si>
  <si>
    <t>October</t>
  </si>
  <si>
    <t>September</t>
  </si>
  <si>
    <t>August</t>
  </si>
  <si>
    <t>July</t>
  </si>
  <si>
    <t>June</t>
  </si>
  <si>
    <t>May</t>
  </si>
  <si>
    <t>April</t>
  </si>
  <si>
    <t>Annual</t>
  </si>
  <si>
    <t>Year to Date Budget</t>
  </si>
  <si>
    <t>Year to Date Actual</t>
  </si>
  <si>
    <t>This month Actual</t>
  </si>
  <si>
    <t>This month vs. Budget</t>
  </si>
  <si>
    <t>Year to Date ACTUAL</t>
  </si>
  <si>
    <t>YTD Actual vs. Budget</t>
  </si>
  <si>
    <t>March</t>
  </si>
  <si>
    <t>=</t>
  </si>
  <si>
    <t>+</t>
  </si>
  <si>
    <t>Previous Month / Year to Date</t>
  </si>
  <si>
    <t>SURPLUS /</t>
  </si>
  <si>
    <t>Equals Surplus / Deficit</t>
  </si>
  <si>
    <t>For Year :</t>
  </si>
  <si>
    <t>Actual Totals - No input on this page</t>
  </si>
  <si>
    <t>Jan</t>
  </si>
  <si>
    <t>Feb</t>
  </si>
  <si>
    <t>Mar</t>
  </si>
  <si>
    <t>Apr</t>
  </si>
  <si>
    <t>Jun</t>
  </si>
  <si>
    <t>Jul</t>
  </si>
  <si>
    <t>Aug</t>
  </si>
  <si>
    <t>Sep</t>
  </si>
  <si>
    <t>Oct</t>
  </si>
  <si>
    <t>Nov</t>
  </si>
  <si>
    <t>Dec</t>
  </si>
  <si>
    <t>Life Insurance Worksheet</t>
  </si>
  <si>
    <t>Present Annual Income Needs:</t>
  </si>
  <si>
    <t>Subtract deceased person's needs:</t>
  </si>
  <si>
    <t>Subtract other income available:</t>
  </si>
  <si>
    <t>= Net annual income needed:</t>
  </si>
  <si>
    <t>Net annual income needed, multiplied by</t>
  </si>
  <si>
    <t>12.5 (assumes an 8% after-tax investment</t>
  </si>
  <si>
    <t>return on insurance proceeds</t>
  </si>
  <si>
    <t>Lump sum needs:</t>
  </si>
  <si>
    <t>Debts:</t>
  </si>
  <si>
    <t>Education:</t>
  </si>
  <si>
    <t>Other:</t>
  </si>
  <si>
    <t>Total Life Insurance Needs:</t>
  </si>
  <si>
    <t>Category Page</t>
  </si>
  <si>
    <t>(Individual Account Page)</t>
  </si>
  <si>
    <t>Spending Category</t>
  </si>
  <si>
    <t>Ck#</t>
  </si>
  <si>
    <t>Transaction</t>
  </si>
  <si>
    <t>Deposit</t>
  </si>
  <si>
    <t>Withdrawal</t>
  </si>
  <si>
    <t>Balance</t>
  </si>
  <si>
    <t>PERSONAL FINANCIAL STATEMENT</t>
  </si>
  <si>
    <t>Amount</t>
  </si>
  <si>
    <t>Cash On Hand/Checking Account</t>
  </si>
  <si>
    <t>Savings</t>
  </si>
  <si>
    <t>Stocks and Bonds</t>
  </si>
  <si>
    <t>Cash Value of Life Insurance</t>
  </si>
  <si>
    <t>Coins</t>
  </si>
  <si>
    <t>Home</t>
  </si>
  <si>
    <t>Other Real Estate</t>
  </si>
  <si>
    <t>Mortgages/Notes Receivable</t>
  </si>
  <si>
    <t>Business Valuation</t>
  </si>
  <si>
    <t>Automobiles</t>
  </si>
  <si>
    <t>Furniture</t>
  </si>
  <si>
    <t>Jewelry</t>
  </si>
  <si>
    <t>Other Personal Property</t>
  </si>
  <si>
    <t>Pension/Retirement</t>
  </si>
  <si>
    <t>Other Assets</t>
  </si>
  <si>
    <t>Total Assets:</t>
  </si>
  <si>
    <t>Credit Card Debt</t>
  </si>
  <si>
    <t>Automobile Loans</t>
  </si>
  <si>
    <t>Home Mortgages</t>
  </si>
  <si>
    <t>Personal Debt To Relatives</t>
  </si>
  <si>
    <t>Business Loans</t>
  </si>
  <si>
    <t>Educational Loans</t>
  </si>
  <si>
    <t>Medical/Other Past Due Bills</t>
  </si>
  <si>
    <t>Life Insurance Loans</t>
  </si>
  <si>
    <t>Bank Loans</t>
  </si>
  <si>
    <t>Other Debts and Loans</t>
  </si>
  <si>
    <t>Total Liabilities:</t>
  </si>
  <si>
    <t>CREDITOR</t>
  </si>
  <si>
    <t>Describe What Was</t>
  </si>
  <si>
    <t>Monthly</t>
  </si>
  <si>
    <t>Scheduled</t>
  </si>
  <si>
    <t>Interest</t>
  </si>
  <si>
    <t>Payments</t>
  </si>
  <si>
    <t>Purchased</t>
  </si>
  <si>
    <t>Due</t>
  </si>
  <si>
    <t>Pay Off Date</t>
  </si>
  <si>
    <t>Rate</t>
  </si>
  <si>
    <t>Past Due</t>
  </si>
  <si>
    <t>TOTALS</t>
  </si>
  <si>
    <t>AUTO LOANS</t>
  </si>
  <si>
    <t>TOTAL AUTO LOANS</t>
  </si>
  <si>
    <t>HOME MORTGAGES</t>
  </si>
  <si>
    <t>TOTAL HOME MORTGAGES</t>
  </si>
  <si>
    <t>BUSINESS/INVESTMENT DEBT</t>
  </si>
  <si>
    <t>TOTAL BUSINESS/INVESTMENT DEBT</t>
  </si>
  <si>
    <t>DEBT REPAYMENT SCHEDULE</t>
  </si>
  <si>
    <t>Creditor:</t>
  </si>
  <si>
    <t>Describe What Was Purchased:</t>
  </si>
  <si>
    <t>Amount Owed:</t>
  </si>
  <si>
    <t>Interest Rate:</t>
  </si>
  <si>
    <t>Date Due:</t>
  </si>
  <si>
    <t>Payments Remaining</t>
  </si>
  <si>
    <t>Balance Due</t>
  </si>
  <si>
    <t>Computing The Variable Expenses</t>
  </si>
  <si>
    <t>Estimated</t>
  </si>
  <si>
    <t>Expense Items</t>
  </si>
  <si>
    <t>Yearly Cost</t>
  </si>
  <si>
    <t>Cost Per Month</t>
  </si>
  <si>
    <t>1. Vacation</t>
  </si>
  <si>
    <t>2. Dentist</t>
  </si>
  <si>
    <t>3. Doctor</t>
  </si>
  <si>
    <t>4. Automobile</t>
  </si>
  <si>
    <t>5. Life Insurance</t>
  </si>
  <si>
    <t>6. Health Insurance</t>
  </si>
  <si>
    <t>7. Auto Insurance</t>
  </si>
  <si>
    <t>8. Home Insurance</t>
  </si>
  <si>
    <t>9. Clothing</t>
  </si>
  <si>
    <t>10. Investments</t>
  </si>
  <si>
    <t>11. Other</t>
  </si>
  <si>
    <t>12. Other</t>
  </si>
  <si>
    <t>13. Other</t>
  </si>
  <si>
    <t>14. Other</t>
  </si>
  <si>
    <t>15. Other</t>
  </si>
  <si>
    <t>GROSS MONTHLY INCOME</t>
  </si>
  <si>
    <t xml:space="preserve">Monthly Salary </t>
  </si>
  <si>
    <t>Interest Income</t>
  </si>
  <si>
    <t>Dividends</t>
  </si>
  <si>
    <t>Commissions</t>
  </si>
  <si>
    <t>Bonuses/Tips</t>
  </si>
  <si>
    <t>Retirement Income</t>
  </si>
  <si>
    <t>Net Business Income</t>
  </si>
  <si>
    <t>Other Income</t>
  </si>
  <si>
    <t>Category 1 - Tithe/Giving (monthly)</t>
  </si>
  <si>
    <t>The Local Church</t>
  </si>
  <si>
    <t>The Poor</t>
  </si>
  <si>
    <t>Other Ministries</t>
  </si>
  <si>
    <t>Other Giving</t>
  </si>
  <si>
    <t>Category 2 - Taxes (monthly)</t>
  </si>
  <si>
    <t>Federal</t>
  </si>
  <si>
    <t>Other</t>
  </si>
  <si>
    <t>Rent</t>
  </si>
  <si>
    <t>Insurance</t>
  </si>
  <si>
    <t>Property Taxes</t>
  </si>
  <si>
    <t>Electricity</t>
  </si>
  <si>
    <t>Gas</t>
  </si>
  <si>
    <t>Water</t>
  </si>
  <si>
    <t>Sanitation</t>
  </si>
  <si>
    <t>Maintenance</t>
  </si>
  <si>
    <t>Category 4 - Food (monthly)</t>
  </si>
  <si>
    <t>Grocery</t>
  </si>
  <si>
    <t>Category 5 - Transportation (monthly)</t>
  </si>
  <si>
    <t>Gas &amp; Oil</t>
  </si>
  <si>
    <t>Licenses &amp; Taxes</t>
  </si>
  <si>
    <t>Life</t>
  </si>
  <si>
    <t>Health</t>
  </si>
  <si>
    <t>Disability</t>
  </si>
  <si>
    <t>Category 8 - Entertainment &amp; Recreation (monthly)</t>
  </si>
  <si>
    <t>Baby Sitters</t>
  </si>
  <si>
    <t>Activities / Trips</t>
  </si>
  <si>
    <t>Vacation</t>
  </si>
  <si>
    <t>Pets</t>
  </si>
  <si>
    <t>Category 9 - Clothing (monthly)</t>
  </si>
  <si>
    <t>Husband/Wife Clothing Needs</t>
  </si>
  <si>
    <t>Category 10 - Savings (monthly)</t>
  </si>
  <si>
    <t>Savings Account</t>
  </si>
  <si>
    <t>Doctor</t>
  </si>
  <si>
    <t>Dentist</t>
  </si>
  <si>
    <t>Prescriptions</t>
  </si>
  <si>
    <t>Category 12 - Miscellaneous (monthly)</t>
  </si>
  <si>
    <t>Toiletries / Cosmetics</t>
  </si>
  <si>
    <t>Beauty / Barber</t>
  </si>
  <si>
    <t>Laundry / Cleaning</t>
  </si>
  <si>
    <t>Allowances</t>
  </si>
  <si>
    <t>Subscriptions</t>
  </si>
  <si>
    <t>Cash</t>
  </si>
  <si>
    <t>Category 13 - Investments (monthly)</t>
  </si>
  <si>
    <t>401k/403b plans</t>
  </si>
  <si>
    <t>College Funds</t>
  </si>
  <si>
    <t>Stocks, Bonds, Mutual Funds</t>
  </si>
  <si>
    <t>Real Estate</t>
  </si>
  <si>
    <t>Category 14 - School/Child Care (monthly)</t>
  </si>
  <si>
    <t>School Tuition</t>
  </si>
  <si>
    <t>School Books, Supplies, Materials, etc</t>
  </si>
  <si>
    <t>Transportation</t>
  </si>
  <si>
    <t>Day Care</t>
  </si>
  <si>
    <t>Tutoring, Lessons for Music, Dance, etc</t>
  </si>
  <si>
    <t>Total Living Expenses</t>
  </si>
  <si>
    <t>INCOME vs. LIVING EXPENSES</t>
  </si>
  <si>
    <t>Net Spendable Income</t>
  </si>
  <si>
    <t>Less Total Living Expenses</t>
  </si>
  <si>
    <t>Surplus or Deficit</t>
  </si>
  <si>
    <r>
      <t xml:space="preserve">Assets </t>
    </r>
    <r>
      <rPr>
        <b/>
        <sz val="10"/>
        <rFont val="Arial"/>
        <family val="2"/>
      </rPr>
      <t>(Present Market Value)</t>
    </r>
  </si>
  <si>
    <r>
      <t xml:space="preserve">Liabilites </t>
    </r>
    <r>
      <rPr>
        <b/>
        <sz val="10"/>
        <rFont val="Arial"/>
        <family val="2"/>
      </rPr>
      <t>(Current Amount Owed)</t>
    </r>
  </si>
  <si>
    <r>
      <t xml:space="preserve">NET WORTH </t>
    </r>
    <r>
      <rPr>
        <b/>
        <sz val="10"/>
        <rFont val="Arial"/>
        <family val="2"/>
      </rPr>
      <t>(Total assets minus total liabilities)</t>
    </r>
  </si>
  <si>
    <t>Please input your data in the "yellow" areas only.</t>
  </si>
  <si>
    <t>1.</t>
  </si>
  <si>
    <t>2.</t>
  </si>
  <si>
    <t>3.</t>
  </si>
  <si>
    <t>Total # of Payments:</t>
  </si>
  <si>
    <t>Amount Paid</t>
  </si>
  <si>
    <t>Save this file to your computer under a different file name, such as "MyName-Finances-Year".XLS.</t>
  </si>
  <si>
    <t>Date:</t>
  </si>
  <si>
    <t>Instructions:</t>
  </si>
  <si>
    <t>Monthly Payment:</t>
  </si>
  <si>
    <t>/ 12 =</t>
  </si>
  <si>
    <t>Category 3 - Housing (monthly)</t>
  </si>
  <si>
    <t>Total Other (NOT on Debt List)</t>
  </si>
  <si>
    <r>
      <t xml:space="preserve">Total Business/Investment Debt </t>
    </r>
    <r>
      <rPr>
        <i/>
        <sz val="10"/>
        <rFont val="Arial"/>
        <family val="2"/>
      </rPr>
      <t>(from Debt List)</t>
    </r>
  </si>
  <si>
    <t>Monthly Living Expenses</t>
  </si>
  <si>
    <t>Monthly Income</t>
  </si>
  <si>
    <t>NET SPENDABLE INCOME (monthly)</t>
  </si>
  <si>
    <t>LESS</t>
  </si>
  <si>
    <t>Social Security (FICA)</t>
  </si>
  <si>
    <t>Local Taxes</t>
  </si>
  <si>
    <t>State Taxes</t>
  </si>
  <si>
    <t>Medicare</t>
  </si>
  <si>
    <r>
      <t xml:space="preserve">Mortgage(s) </t>
    </r>
    <r>
      <rPr>
        <i/>
        <sz val="10"/>
        <rFont val="Arial"/>
        <family val="2"/>
      </rPr>
      <t>(from Debt List)</t>
    </r>
  </si>
  <si>
    <r>
      <t xml:space="preserve">Auto Payment(s) </t>
    </r>
    <r>
      <rPr>
        <i/>
        <sz val="10"/>
        <rFont val="Arial"/>
        <family val="2"/>
      </rPr>
      <t>(from Debt List)</t>
    </r>
  </si>
  <si>
    <t>Credit Union</t>
  </si>
  <si>
    <t>Gifts (including Christmas)</t>
  </si>
  <si>
    <t>Auto Insurance</t>
  </si>
  <si>
    <t>Category 6 - Insurance (monthly)</t>
  </si>
  <si>
    <t>Category 7 - Debts (monthly)</t>
  </si>
  <si>
    <t>Children's Clothing Needs</t>
  </si>
  <si>
    <t xml:space="preserve"> </t>
  </si>
  <si>
    <t xml:space="preserve">Monthly Budget - </t>
  </si>
  <si>
    <t>Total lump sum needs:</t>
  </si>
  <si>
    <t>(Social Security, Investments, Retirement)</t>
  </si>
  <si>
    <t>Cable TV / Internet Service</t>
  </si>
  <si>
    <t>Other - Tolls/Parking/Transit Fares</t>
  </si>
  <si>
    <t>Replacement</t>
  </si>
  <si>
    <t>Eye Glasses / Contacts</t>
  </si>
  <si>
    <t>Year to Date Actual vs. Spending Plan</t>
  </si>
  <si>
    <t>HEALTH</t>
  </si>
  <si>
    <t>WELLNESS</t>
  </si>
  <si>
    <t>CHILDCARE</t>
  </si>
  <si>
    <t>Category 11 - Health &amp; Wellness (monthly)</t>
  </si>
  <si>
    <t>CHILD CARE</t>
  </si>
  <si>
    <t>SCHOOL/</t>
  </si>
  <si>
    <t>RECREATION</t>
  </si>
  <si>
    <t>ENTERTAINMENT</t>
  </si>
  <si>
    <r>
      <t xml:space="preserve">DEBT LIST </t>
    </r>
    <r>
      <rPr>
        <b/>
        <i/>
        <vertAlign val="superscript"/>
        <sz val="16"/>
        <color rgb="FFFF0000"/>
        <rFont val="Arial"/>
        <family val="2"/>
      </rPr>
      <t>1</t>
    </r>
  </si>
  <si>
    <t>HEALTH &amp;</t>
  </si>
  <si>
    <t>ALLOCATED AMOUNT</t>
  </si>
  <si>
    <r>
      <rPr>
        <sz val="10"/>
        <color rgb="FFFF0000"/>
        <rFont val="Arial"/>
        <family val="2"/>
      </rPr>
      <t xml:space="preserve">1 </t>
    </r>
    <r>
      <rPr>
        <sz val="10"/>
        <rFont val="Arial"/>
        <family val="2"/>
      </rPr>
      <t>When you are ready to work on your Debt Snowball Strategy, go to www.Crown.org/FindHelp/Personal/Calculators and look for the "Debt Snowball Calculator."</t>
    </r>
  </si>
  <si>
    <t>Mortgage(s) (from Debt List)</t>
  </si>
  <si>
    <t>Auto Payment(s) (from Debt List)</t>
  </si>
  <si>
    <t>Total Business/Investment Debt (from Debt List)</t>
  </si>
  <si>
    <r>
      <t>Estimated Spending Plan - Current</t>
    </r>
    <r>
      <rPr>
        <b/>
        <vertAlign val="superscript"/>
        <sz val="16"/>
        <rFont val="Arial"/>
        <family val="2"/>
      </rPr>
      <t xml:space="preserve"> </t>
    </r>
    <r>
      <rPr>
        <b/>
        <vertAlign val="superscript"/>
        <sz val="16"/>
        <color rgb="FFFF0000"/>
        <rFont val="Arial"/>
        <family val="2"/>
      </rPr>
      <t>1</t>
    </r>
  </si>
  <si>
    <t>Total Other (NOT on Debt List or extra payments on debts above)</t>
  </si>
  <si>
    <t>Health/Dental</t>
  </si>
  <si>
    <t>The worksheets have been provided to you with "protected" data fields. If you need to make adjustments to any formulas</t>
  </si>
  <si>
    <r>
      <t xml:space="preserve">Estimated Spending Plan - Balanced </t>
    </r>
    <r>
      <rPr>
        <b/>
        <vertAlign val="superscript"/>
        <sz val="16"/>
        <color rgb="FFFF0000"/>
        <rFont val="Arial"/>
        <family val="2"/>
      </rPr>
      <t>1</t>
    </r>
  </si>
  <si>
    <t xml:space="preserve">or tax rates, please save your file, then "unprotect" the appropriate sheet(s) by using the password "2015" (without quotes). </t>
  </si>
  <si>
    <r>
      <rPr>
        <b/>
        <vertAlign val="superscript"/>
        <sz val="12"/>
        <color rgb="FFFF0000"/>
        <rFont val="Arial"/>
        <family val="2"/>
      </rPr>
      <t>1</t>
    </r>
    <r>
      <rPr>
        <b/>
        <sz val="12"/>
        <color rgb="FFFF0000"/>
        <rFont val="Arial"/>
        <family val="2"/>
      </rPr>
      <t xml:space="preserve"> </t>
    </r>
    <r>
      <rPr>
        <b/>
        <sz val="12"/>
        <rFont val="Arial"/>
        <family val="2"/>
      </rPr>
      <t>This form corresponds to Page 83 in  the Do Well Life Group Manual.</t>
    </r>
  </si>
  <si>
    <r>
      <rPr>
        <b/>
        <vertAlign val="superscript"/>
        <sz val="12"/>
        <color rgb="FFFF0000"/>
        <rFont val="Arial"/>
        <family val="2"/>
      </rPr>
      <t>1</t>
    </r>
    <r>
      <rPr>
        <b/>
        <sz val="12"/>
        <color rgb="FFFF0000"/>
        <rFont val="Arial"/>
        <family val="2"/>
      </rPr>
      <t xml:space="preserve"> </t>
    </r>
    <r>
      <rPr>
        <b/>
        <sz val="12"/>
        <rFont val="Arial"/>
        <family val="2"/>
      </rPr>
      <t xml:space="preserve">This form corresponds to Page 119 of the Do Well Life Group Manual. </t>
    </r>
  </si>
  <si>
    <t>© 2019 Crown Financial Ministries. All Rights Reserved. Crown.org</t>
  </si>
  <si>
    <t>© 2010 Crown Financial Ministries. All Rights Reserved. Crown.org</t>
  </si>
  <si>
    <t>Budget 
Practical Financial Workbook</t>
  </si>
  <si>
    <t>© 2020 Crown Financial Ministries. All Rights Reserved. Crown.org</t>
  </si>
  <si>
    <t>Telephone / Cell phone</t>
  </si>
  <si>
    <t>Eating Out / Lunches</t>
  </si>
  <si>
    <t>Financial Goals for the _____________________ family</t>
  </si>
  <si>
    <t>Specific Goal</t>
  </si>
  <si>
    <t>Time Frame</t>
  </si>
  <si>
    <t>Goal Successfully Met</t>
  </si>
  <si>
    <t>Offering</t>
  </si>
  <si>
    <t>Personal Goals</t>
  </si>
  <si>
    <t>Spiritual Goals</t>
  </si>
  <si>
    <t>Debt Retirement</t>
  </si>
  <si>
    <t>Ex: We will saved $5/week to replace lamp</t>
  </si>
  <si>
    <t>6 weeks</t>
  </si>
  <si>
    <t>Ex. We will reduce our consumer debt by $100/month until it is gone</t>
  </si>
  <si>
    <t>1/31, 2/28, 3/31, 4/31</t>
  </si>
  <si>
    <t>Ex. We will give an additional $25/month to the church for missionarey work</t>
  </si>
  <si>
    <t>Ongoing as God provides</t>
  </si>
  <si>
    <t>1/31, 2/28</t>
  </si>
  <si>
    <t>Quit Claim Deed</t>
  </si>
  <si>
    <t>This Quit Claim Deed, made the ______ day of __________________</t>
  </si>
  <si>
    <t>From: ____________________________________________</t>
  </si>
  <si>
    <t>To: The Lord</t>
  </si>
  <si>
    <t>I (we) hereby transfer to the Lord the ownership of the following possessions:</t>
  </si>
  <si>
    <t>This instrument is not a binding legal document and cannot be used to transfer property.</t>
  </si>
  <si>
    <t>Witnesses who hold me (us) accountable in the recognition of the Lord's ownership:</t>
  </si>
  <si>
    <t>Stewards of the possessions above:</t>
  </si>
  <si>
    <r>
      <rPr>
        <sz val="14"/>
        <color rgb="FFFF0000"/>
        <rFont val="Arial"/>
        <family val="2"/>
      </rPr>
      <t>Instructions for this page:</t>
    </r>
    <r>
      <rPr>
        <sz val="11"/>
        <rFont val="Arial"/>
        <family val="2"/>
      </rPr>
      <t xml:space="preserve">
1. Find the family situation that most closely represents your family (i.e. Married with 4 children, Single with roommate, etc.).
2. Find the income level that most closely represents your family (i.e. $25,000 to $125,000).
3.To determine the amount of "Taxes: Federal," go online and search for "2019 Federal income tax rates." 
4. If you are an employee, the "Taxes: Social Security" rate will be 6.2%. If you are self-employed, the rate will be 12.4%.
5. If you are an employee, the "Taxes: Medicare" will be 1.45%. If you are self-employed, the rate will be 2.9%.
6. To determine the amount of "Taxes: State," go online and search for "2019 ____ income tax rates (ex. "2019 Arizona income tax rates").
7. To determine the amount of "Taxes: Other," you might have to call your local government to ask them, or you can look at last year's W2 form.
8. Insert these numbers in the appropriate column and rows below.</t>
    </r>
  </si>
  <si>
    <t>Suggested Percentage Guidelines For Family Income</t>
  </si>
  <si>
    <t>(Married with 4 Children)</t>
  </si>
  <si>
    <t>GROSS HOUSEHOLD INCOME:</t>
  </si>
  <si>
    <t>1. Tithe/Giving</t>
  </si>
  <si>
    <r>
      <t xml:space="preserve">2a. Taxes: Federal </t>
    </r>
    <r>
      <rPr>
        <b/>
        <sz val="10"/>
        <color rgb="FFFF0000"/>
        <rFont val="Arial"/>
        <family val="2"/>
      </rPr>
      <t>1</t>
    </r>
  </si>
  <si>
    <t>2b. Taxes: Social Security</t>
  </si>
  <si>
    <t>2c. Taxes: Medicare</t>
  </si>
  <si>
    <r>
      <t xml:space="preserve">2d. Taxes: State </t>
    </r>
    <r>
      <rPr>
        <b/>
        <sz val="10"/>
        <color rgb="FFFF0000"/>
        <rFont val="Arial"/>
        <family val="2"/>
      </rPr>
      <t>1</t>
    </r>
  </si>
  <si>
    <r>
      <t xml:space="preserve">2e. Taxes: Other </t>
    </r>
    <r>
      <rPr>
        <b/>
        <sz val="10"/>
        <color rgb="FFFF0000"/>
        <rFont val="Arial"/>
        <family val="2"/>
      </rPr>
      <t>1</t>
    </r>
  </si>
  <si>
    <r>
      <t xml:space="preserve">Total Taxes: </t>
    </r>
    <r>
      <rPr>
        <b/>
        <sz val="10"/>
        <color rgb="FFFF0000"/>
        <rFont val="Arial"/>
        <family val="2"/>
      </rPr>
      <t>2</t>
    </r>
  </si>
  <si>
    <t xml:space="preserve">     Net Spendable Income percentages below add to 100%</t>
  </si>
  <si>
    <t>NET SPENDABLE INCOME:</t>
  </si>
  <si>
    <t>3. Housing</t>
  </si>
  <si>
    <t>4. Food</t>
  </si>
  <si>
    <t>5. Transportation</t>
  </si>
  <si>
    <t>6. Insurance</t>
  </si>
  <si>
    <t>7. Debts</t>
  </si>
  <si>
    <t>8. Entertainment/Recreation</t>
  </si>
  <si>
    <t>10. Savings</t>
  </si>
  <si>
    <t>11. Health &amp; Wellness</t>
  </si>
  <si>
    <t>12. Miscellaneous</t>
  </si>
  <si>
    <r>
      <t xml:space="preserve">13. Investments </t>
    </r>
    <r>
      <rPr>
        <b/>
        <sz val="10"/>
        <color rgb="FFFF0000"/>
        <rFont val="Arial"/>
        <family val="2"/>
      </rPr>
      <t>3</t>
    </r>
  </si>
  <si>
    <t>Total Net Spendable Income:</t>
  </si>
  <si>
    <t>If you have school/child care expenses, these percentages must be deducted from other categories.</t>
  </si>
  <si>
    <r>
      <t xml:space="preserve">14. School/Child Care </t>
    </r>
    <r>
      <rPr>
        <b/>
        <sz val="10"/>
        <color rgb="FFFF0000"/>
        <rFont val="Arial"/>
        <family val="2"/>
      </rPr>
      <t>4</t>
    </r>
  </si>
  <si>
    <r>
      <t xml:space="preserve">1 </t>
    </r>
    <r>
      <rPr>
        <sz val="9"/>
        <rFont val="Arial"/>
        <family val="2"/>
      </rPr>
      <t>The most accurate way to determine your Federal, State and Other tax withholdings is to check your last Federal and State tax returns.</t>
    </r>
  </si>
  <si>
    <r>
      <rPr>
        <b/>
        <sz val="9"/>
        <color rgb="FFFF0000"/>
        <rFont val="Arial"/>
        <family val="2"/>
      </rPr>
      <t>2</t>
    </r>
    <r>
      <rPr>
        <sz val="9"/>
        <rFont val="Arial"/>
        <family val="2"/>
      </rPr>
      <t xml:space="preserve"> In some cases earned income credit (EIC) will apply. It may be possible to increase the number of deductions to lessen the amount of tax paid per month. Review the last tax return for specific information.</t>
    </r>
  </si>
  <si>
    <r>
      <rPr>
        <b/>
        <sz val="9"/>
        <color rgb="FFFF0000"/>
        <rFont val="Arial"/>
        <family val="2"/>
      </rPr>
      <t>3</t>
    </r>
    <r>
      <rPr>
        <sz val="9"/>
        <rFont val="Arial"/>
        <family val="2"/>
      </rPr>
      <t xml:space="preserve"> This category is used for long-term investment planning, such as college education or retirement.</t>
    </r>
  </si>
  <si>
    <r>
      <rPr>
        <b/>
        <sz val="9"/>
        <color rgb="FFFF0000"/>
        <rFont val="Arial"/>
        <family val="2"/>
      </rPr>
      <t>4</t>
    </r>
    <r>
      <rPr>
        <sz val="9"/>
        <rFont val="Arial"/>
        <family val="2"/>
      </rPr>
      <t xml:space="preserve"> This category is added as a guide only. If you have this expense, the percentage shown must be deducted from other budget categories.</t>
    </r>
  </si>
  <si>
    <t>(Married with 2 Children)</t>
  </si>
  <si>
    <t>(Married with No Children)</t>
  </si>
  <si>
    <r>
      <t xml:space="preserve">14. Education </t>
    </r>
    <r>
      <rPr>
        <b/>
        <sz val="10"/>
        <color rgb="FFFF0000"/>
        <rFont val="Arial"/>
        <family val="2"/>
      </rPr>
      <t>4</t>
    </r>
  </si>
  <si>
    <t>Suggested Percentage Guidelines For Individual Income</t>
  </si>
  <si>
    <t xml:space="preserve">(Single with 1 Child) </t>
  </si>
  <si>
    <t>(Single with No Children / Living Alone)</t>
  </si>
  <si>
    <t>(Single with No Children / Living with Roommate)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</si>
</sst>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6" formatCode="&quot;$&quot;#,##0_);[Red]\(&quot;$&quot;#,##0\)"/>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m/d/yyyy;@"/>
    <numFmt numFmtId="167" formatCode="0.0%"/>
  </numFmts>
  <fonts count="36" x14ac:knownFonts="1">
    <font>
      <sz val="10"/>
      <name val="Arial"/>
    </font>
    <font>
      <sz val="10"/>
      <name val="Arial"/>
      <family val="2"/>
    </font>
    <font>
      <sz val="8"/>
      <name val="Arial"/>
      <family val="2"/>
    </font>
    <font>
      <b/>
      <sz val="10"/>
      <name val="Arial"/>
      <family val="2"/>
    </font>
    <font>
      <sz val="10"/>
      <name val="Arial"/>
      <family val="2"/>
    </font>
    <font>
      <b/>
      <sz val="12"/>
      <name val="Arial"/>
      <family val="2"/>
    </font>
    <font>
      <sz val="12"/>
      <name val="Arial"/>
      <family val="2"/>
    </font>
    <font>
      <b/>
      <sz val="14"/>
      <name val="Arial"/>
      <family val="2"/>
    </font>
    <font>
      <sz val="18"/>
      <name val="Arial"/>
      <family val="2"/>
    </font>
    <font>
      <b/>
      <sz val="16"/>
      <name val="Arial"/>
      <family val="2"/>
    </font>
    <font>
      <b/>
      <sz val="12"/>
      <color indexed="10"/>
      <name val="Arial"/>
      <family val="2"/>
    </font>
    <font>
      <b/>
      <sz val="8"/>
      <name val="Arial"/>
      <family val="2"/>
    </font>
    <font>
      <sz val="14"/>
      <name val="Arial"/>
      <family val="2"/>
    </font>
    <font>
      <b/>
      <sz val="9"/>
      <name val="Arial"/>
      <family val="2"/>
    </font>
    <font>
      <sz val="9"/>
      <name val="Arial"/>
      <family val="2"/>
    </font>
    <font>
      <b/>
      <sz val="14"/>
      <color indexed="10"/>
      <name val="Arial"/>
      <family val="2"/>
    </font>
    <font>
      <b/>
      <i/>
      <sz val="16"/>
      <name val="Arial"/>
      <family val="2"/>
    </font>
    <font>
      <b/>
      <i/>
      <sz val="12"/>
      <name val="Arial"/>
      <family val="2"/>
    </font>
    <font>
      <b/>
      <i/>
      <sz val="10"/>
      <name val="Arial"/>
      <family val="2"/>
    </font>
    <font>
      <b/>
      <i/>
      <sz val="14"/>
      <name val="Arial"/>
      <family val="2"/>
    </font>
    <font>
      <i/>
      <sz val="10"/>
      <name val="Arial"/>
      <family val="2"/>
    </font>
    <font>
      <b/>
      <i/>
      <vertAlign val="superscript"/>
      <sz val="16"/>
      <color rgb="FFFF0000"/>
      <name val="Arial"/>
      <family val="2"/>
    </font>
    <font>
      <sz val="10"/>
      <color rgb="FFFF0000"/>
      <name val="Arial"/>
      <family val="2"/>
    </font>
    <font>
      <b/>
      <sz val="12"/>
      <color rgb="FFFF0000"/>
      <name val="Arial"/>
      <family val="2"/>
    </font>
    <font>
      <b/>
      <vertAlign val="superscript"/>
      <sz val="16"/>
      <name val="Arial"/>
      <family val="2"/>
    </font>
    <font>
      <b/>
      <vertAlign val="superscript"/>
      <sz val="16"/>
      <color rgb="FFFF0000"/>
      <name val="Arial"/>
      <family val="2"/>
    </font>
    <font>
      <b/>
      <vertAlign val="superscript"/>
      <sz val="12"/>
      <color rgb="FFFF0000"/>
      <name val="Arial"/>
      <family val="2"/>
    </font>
    <font>
      <u/>
      <sz val="10"/>
      <color theme="10"/>
      <name val="Arial"/>
      <family val="2"/>
    </font>
    <font>
      <b/>
      <u/>
      <sz val="10"/>
      <name val="Arial"/>
      <family val="2"/>
    </font>
    <font>
      <sz val="28"/>
      <name val="Script MT Bold"/>
      <family val="4"/>
    </font>
    <font>
      <sz val="11"/>
      <name val="Arial"/>
      <family val="2"/>
    </font>
    <font>
      <sz val="14"/>
      <color rgb="FFFF0000"/>
      <name val="Arial"/>
      <family val="2"/>
    </font>
    <font>
      <b/>
      <sz val="16"/>
      <color indexed="12"/>
      <name val="Arial"/>
      <family val="2"/>
    </font>
    <font>
      <b/>
      <sz val="10"/>
      <color indexed="10"/>
      <name val="Arial"/>
      <family val="2"/>
    </font>
    <font>
      <b/>
      <sz val="10"/>
      <color rgb="FFFF0000"/>
      <name val="Arial"/>
      <family val="2"/>
    </font>
    <font>
      <b/>
      <sz val="9"/>
      <color rgb="FFFF0000"/>
      <name val="Arial"/>
      <family val="2"/>
    </font>
  </fonts>
  <fills count="21">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indexed="9"/>
        <bgColor indexed="64"/>
      </patternFill>
    </fill>
    <fill>
      <patternFill patternType="solid">
        <fgColor indexed="8"/>
        <bgColor indexed="64"/>
      </patternFill>
    </fill>
    <fill>
      <patternFill patternType="solid">
        <fgColor indexed="65"/>
        <bgColor indexed="64"/>
      </patternFill>
    </fill>
    <fill>
      <patternFill patternType="solid">
        <fgColor indexed="9"/>
        <bgColor indexed="31"/>
      </patternFill>
    </fill>
    <fill>
      <patternFill patternType="solid">
        <fgColor indexed="22"/>
        <bgColor indexed="31"/>
      </patternFill>
    </fill>
    <fill>
      <patternFill patternType="solid">
        <fgColor rgb="FFFFFF99"/>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9" tint="0.79998168889431442"/>
        <bgColor indexed="31"/>
      </patternFill>
    </fill>
    <fill>
      <patternFill patternType="solid">
        <fgColor theme="4" tint="0.79998168889431442"/>
        <bgColor indexed="64"/>
      </patternFill>
    </fill>
    <fill>
      <patternFill patternType="solid">
        <fgColor theme="8" tint="0.79998168889431442"/>
        <bgColor indexed="31"/>
      </patternFill>
    </fill>
    <fill>
      <patternFill patternType="solid">
        <fgColor theme="0" tint="-4.9989318521683403E-2"/>
        <bgColor indexed="64"/>
      </patternFill>
    </fill>
    <fill>
      <patternFill patternType="solid">
        <fgColor theme="9" tint="0.39997558519241921"/>
        <bgColor indexed="64"/>
      </patternFill>
    </fill>
    <fill>
      <patternFill patternType="solid">
        <fgColor theme="3" tint="0.79998168889431442"/>
        <bgColor indexed="64"/>
      </patternFill>
    </fill>
    <fill>
      <patternFill patternType="solid">
        <fgColor theme="6" tint="0.59999389629810485"/>
        <bgColor indexed="64"/>
      </patternFill>
    </fill>
    <fill>
      <patternFill patternType="solid">
        <fgColor rgb="FFFFC000"/>
        <bgColor indexed="64"/>
      </patternFill>
    </fill>
    <fill>
      <patternFill patternType="solid">
        <fgColor rgb="FFFFFF00"/>
        <bgColor indexed="64"/>
      </patternFill>
    </fill>
  </fills>
  <borders count="58">
    <border>
      <left/>
      <right/>
      <top/>
      <bottom/>
      <diagonal/>
    </border>
    <border>
      <left/>
      <right/>
      <top style="thin">
        <color auto="1"/>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right/>
      <top/>
      <bottom style="double">
        <color auto="1"/>
      </bottom>
      <diagonal/>
    </border>
    <border>
      <left/>
      <right style="thin">
        <color auto="1"/>
      </right>
      <top/>
      <bottom style="double">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style="medium">
        <color auto="1"/>
      </right>
      <top/>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auto="1"/>
      </left>
      <right/>
      <top style="double">
        <color auto="1"/>
      </top>
      <bottom style="medium">
        <color auto="1"/>
      </bottom>
      <diagonal/>
    </border>
    <border>
      <left/>
      <right/>
      <top style="double">
        <color auto="1"/>
      </top>
      <bottom style="medium">
        <color auto="1"/>
      </bottom>
      <diagonal/>
    </border>
    <border>
      <left/>
      <right style="thin">
        <color auto="1"/>
      </right>
      <top style="double">
        <color auto="1"/>
      </top>
      <bottom style="medium">
        <color auto="1"/>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n">
        <color auto="1"/>
      </left>
      <right style="thin">
        <color auto="1"/>
      </right>
      <top/>
      <bottom style="thick">
        <color auto="1"/>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auto="1"/>
      </left>
      <right/>
      <top style="medium">
        <color auto="1"/>
      </top>
      <bottom style="medium">
        <color auto="1"/>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ck">
        <color auto="1"/>
      </right>
      <top style="thin">
        <color auto="1"/>
      </top>
      <bottom/>
      <diagonal/>
    </border>
    <border>
      <left style="thin">
        <color auto="1"/>
      </left>
      <right style="thick">
        <color auto="1"/>
      </right>
      <top/>
      <bottom/>
      <diagonal/>
    </border>
    <border>
      <left style="thin">
        <color auto="1"/>
      </left>
      <right style="thick">
        <color auto="1"/>
      </right>
      <top/>
      <bottom style="thin">
        <color auto="1"/>
      </bottom>
      <diagonal/>
    </border>
    <border>
      <left style="thin">
        <color auto="1"/>
      </left>
      <right style="thick">
        <color auto="1"/>
      </right>
      <top style="thin">
        <color auto="1"/>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27" fillId="0" borderId="0" applyNumberFormat="0" applyFill="0" applyBorder="0" applyAlignment="0" applyProtection="0"/>
  </cellStyleXfs>
  <cellXfs count="631">
    <xf numFmtId="0" fontId="0" fillId="0" borderId="0" xfId="0"/>
    <xf numFmtId="44" fontId="1" fillId="0" borderId="0" xfId="2"/>
    <xf numFmtId="0" fontId="0" fillId="0" borderId="0" xfId="0" applyAlignment="1">
      <alignment horizontal="center"/>
    </xf>
    <xf numFmtId="0" fontId="4" fillId="0" borderId="0" xfId="0" applyFont="1"/>
    <xf numFmtId="0" fontId="4" fillId="0" borderId="0" xfId="0" applyFont="1" applyAlignment="1">
      <alignment horizontal="center"/>
    </xf>
    <xf numFmtId="0" fontId="6" fillId="0" borderId="0" xfId="0" applyFont="1" applyAlignment="1">
      <alignment horizontal="center"/>
    </xf>
    <xf numFmtId="44" fontId="6" fillId="0" borderId="0" xfId="2" applyFont="1"/>
    <xf numFmtId="44" fontId="6" fillId="0" borderId="1" xfId="2" applyFont="1" applyBorder="1"/>
    <xf numFmtId="0" fontId="6" fillId="0" borderId="0" xfId="0" applyFont="1" applyAlignment="1">
      <alignment horizontal="left"/>
    </xf>
    <xf numFmtId="0" fontId="6" fillId="0" borderId="0" xfId="0" applyFont="1" applyProtection="1">
      <protection hidden="1"/>
    </xf>
    <xf numFmtId="0" fontId="6" fillId="0" borderId="0" xfId="0" applyFont="1" applyAlignment="1" applyProtection="1">
      <alignment horizontal="right"/>
      <protection hidden="1"/>
    </xf>
    <xf numFmtId="0" fontId="6" fillId="0" borderId="0" xfId="0" applyFont="1" applyAlignment="1" applyProtection="1">
      <alignment horizontal="center"/>
      <protection hidden="1"/>
    </xf>
    <xf numFmtId="44" fontId="6" fillId="2" borderId="0" xfId="2" applyFont="1" applyFill="1" applyProtection="1">
      <protection hidden="1"/>
    </xf>
    <xf numFmtId="44" fontId="6" fillId="0" borderId="0" xfId="2" applyFont="1" applyProtection="1">
      <protection hidden="1"/>
    </xf>
    <xf numFmtId="44" fontId="6" fillId="0" borderId="1" xfId="2" applyFont="1" applyBorder="1" applyProtection="1">
      <protection hidden="1"/>
    </xf>
    <xf numFmtId="0" fontId="6" fillId="0" borderId="0" xfId="0" applyFont="1" applyAlignment="1" applyProtection="1">
      <alignment horizontal="left"/>
      <protection hidden="1"/>
    </xf>
    <xf numFmtId="44" fontId="6" fillId="3" borderId="0" xfId="2" applyFont="1" applyFill="1" applyProtection="1">
      <protection locked="0"/>
    </xf>
    <xf numFmtId="44" fontId="6" fillId="2" borderId="0" xfId="2" applyFont="1" applyFill="1" applyAlignment="1">
      <alignment horizontal="center"/>
    </xf>
    <xf numFmtId="0" fontId="7" fillId="0" borderId="0" xfId="0" applyFont="1" applyAlignment="1">
      <alignment horizontal="center"/>
    </xf>
    <xf numFmtId="0" fontId="7" fillId="0" borderId="0" xfId="0" quotePrefix="1" applyFont="1" applyAlignment="1">
      <alignment horizontal="center"/>
    </xf>
    <xf numFmtId="44" fontId="4" fillId="0" borderId="0" xfId="2" applyFont="1" applyAlignment="1">
      <alignment horizontal="center" vertical="top" wrapText="1"/>
    </xf>
    <xf numFmtId="44" fontId="4" fillId="0" borderId="0" xfId="2" applyFont="1"/>
    <xf numFmtId="44" fontId="4" fillId="2" borderId="0" xfId="2" applyFont="1" applyFill="1"/>
    <xf numFmtId="44" fontId="4" fillId="4" borderId="2" xfId="2" applyFont="1" applyFill="1" applyBorder="1" applyAlignment="1">
      <alignment horizontal="center" wrapText="1"/>
    </xf>
    <xf numFmtId="44" fontId="4" fillId="4" borderId="3" xfId="2" applyFont="1" applyFill="1" applyBorder="1"/>
    <xf numFmtId="44" fontId="4" fillId="4" borderId="4" xfId="2" applyFont="1" applyFill="1" applyBorder="1"/>
    <xf numFmtId="44" fontId="4" fillId="0" borderId="0" xfId="0" applyNumberFormat="1" applyFont="1"/>
    <xf numFmtId="0" fontId="4" fillId="5" borderId="0" xfId="0" applyFont="1" applyFill="1"/>
    <xf numFmtId="0" fontId="4" fillId="0" borderId="5" xfId="0" applyFont="1" applyBorder="1"/>
    <xf numFmtId="0" fontId="4" fillId="0" borderId="6" xfId="0" applyFont="1" applyBorder="1"/>
    <xf numFmtId="44" fontId="4" fillId="0" borderId="7" xfId="0" applyNumberFormat="1" applyFont="1" applyBorder="1"/>
    <xf numFmtId="0" fontId="4" fillId="0" borderId="8" xfId="0" applyFont="1" applyBorder="1"/>
    <xf numFmtId="44" fontId="4" fillId="0" borderId="9" xfId="0" applyNumberFormat="1" applyFont="1" applyBorder="1"/>
    <xf numFmtId="0" fontId="4" fillId="0" borderId="10" xfId="0" applyFont="1" applyBorder="1"/>
    <xf numFmtId="44" fontId="4" fillId="0" borderId="11" xfId="0" applyNumberFormat="1" applyFont="1" applyBorder="1"/>
    <xf numFmtId="44" fontId="4" fillId="0" borderId="0" xfId="2" applyFont="1" applyAlignment="1">
      <alignment horizontal="center"/>
    </xf>
    <xf numFmtId="44" fontId="4" fillId="2" borderId="0" xfId="2" applyFont="1" applyFill="1" applyAlignment="1">
      <alignment horizontal="center"/>
    </xf>
    <xf numFmtId="44" fontId="4" fillId="4" borderId="3" xfId="2" applyFont="1" applyFill="1" applyBorder="1" applyAlignment="1">
      <alignment horizontal="center"/>
    </xf>
    <xf numFmtId="44" fontId="4" fillId="0" borderId="0" xfId="0" applyNumberFormat="1" applyFont="1" applyAlignment="1">
      <alignment horizontal="center"/>
    </xf>
    <xf numFmtId="0" fontId="4" fillId="5" borderId="0" xfId="0" applyFont="1" applyFill="1" applyAlignment="1">
      <alignment horizontal="center"/>
    </xf>
    <xf numFmtId="0" fontId="4" fillId="0" borderId="6" xfId="0" applyFont="1" applyBorder="1" applyAlignment="1">
      <alignment horizontal="center"/>
    </xf>
    <xf numFmtId="44" fontId="4" fillId="0" borderId="7" xfId="0" applyNumberFormat="1" applyFont="1" applyBorder="1" applyAlignment="1">
      <alignment horizontal="center"/>
    </xf>
    <xf numFmtId="0" fontId="4" fillId="6" borderId="5" xfId="0" applyFont="1" applyFill="1" applyBorder="1" applyAlignment="1">
      <alignment horizontal="center"/>
    </xf>
    <xf numFmtId="44" fontId="4" fillId="0" borderId="11" xfId="0" applyNumberFormat="1" applyFont="1" applyBorder="1" applyAlignment="1">
      <alignment horizontal="center"/>
    </xf>
    <xf numFmtId="0" fontId="4" fillId="0" borderId="10" xfId="0" applyFont="1" applyBorder="1" applyAlignment="1">
      <alignment horizontal="center"/>
    </xf>
    <xf numFmtId="0" fontId="4" fillId="6" borderId="8" xfId="0" applyFont="1" applyFill="1" applyBorder="1" applyAlignment="1">
      <alignment horizontal="left"/>
    </xf>
    <xf numFmtId="0" fontId="4" fillId="6" borderId="12" xfId="0" applyFont="1" applyFill="1" applyBorder="1" applyAlignment="1">
      <alignment horizontal="left"/>
    </xf>
    <xf numFmtId="44" fontId="4" fillId="0" borderId="4" xfId="2" applyFont="1" applyBorder="1"/>
    <xf numFmtId="44" fontId="4" fillId="3" borderId="0" xfId="2" applyFont="1" applyFill="1" applyProtection="1">
      <protection locked="0"/>
    </xf>
    <xf numFmtId="0" fontId="4" fillId="3" borderId="0" xfId="0" applyFont="1" applyFill="1" applyProtection="1">
      <protection locked="0"/>
    </xf>
    <xf numFmtId="44" fontId="4" fillId="3" borderId="10" xfId="2" applyFont="1" applyFill="1" applyBorder="1" applyProtection="1">
      <protection locked="0"/>
    </xf>
    <xf numFmtId="0" fontId="3" fillId="0" borderId="0" xfId="0" applyFont="1" applyAlignment="1">
      <alignment horizontal="center"/>
    </xf>
    <xf numFmtId="0" fontId="5" fillId="0" borderId="0" xfId="0" applyFont="1" applyAlignment="1" applyProtection="1">
      <alignment horizontal="right"/>
      <protection hidden="1"/>
    </xf>
    <xf numFmtId="0" fontId="5" fillId="3" borderId="4" xfId="0" applyFont="1" applyFill="1" applyBorder="1" applyAlignment="1" applyProtection="1">
      <alignment horizontal="center"/>
      <protection locked="0"/>
    </xf>
    <xf numFmtId="0" fontId="5" fillId="0" borderId="0" xfId="0" applyFont="1"/>
    <xf numFmtId="0" fontId="5" fillId="0" borderId="4" xfId="0" applyFont="1" applyBorder="1" applyAlignment="1">
      <alignment horizontal="center"/>
    </xf>
    <xf numFmtId="44" fontId="4" fillId="3" borderId="0" xfId="2" applyFont="1" applyFill="1" applyAlignment="1" applyProtection="1">
      <alignment horizontal="center"/>
      <protection locked="0"/>
    </xf>
    <xf numFmtId="44" fontId="4" fillId="3" borderId="10" xfId="2" applyFont="1" applyFill="1" applyBorder="1" applyAlignment="1" applyProtection="1">
      <alignment horizontal="center"/>
      <protection locked="0"/>
    </xf>
    <xf numFmtId="0" fontId="9" fillId="4" borderId="0" xfId="0" applyFont="1" applyFill="1"/>
    <xf numFmtId="0" fontId="9" fillId="0" borderId="0" xfId="0" applyFont="1"/>
    <xf numFmtId="49" fontId="5" fillId="4" borderId="0" xfId="0" applyNumberFormat="1" applyFont="1" applyFill="1" applyAlignment="1">
      <alignment horizontal="left"/>
    </xf>
    <xf numFmtId="164" fontId="5" fillId="4" borderId="0" xfId="1" applyNumberFormat="1" applyFont="1" applyFill="1" applyAlignment="1">
      <alignment horizontal="center"/>
    </xf>
    <xf numFmtId="0" fontId="5" fillId="4" borderId="0" xfId="0" applyFont="1" applyFill="1"/>
    <xf numFmtId="0" fontId="5" fillId="0" borderId="10" xfId="0" applyFont="1" applyBorder="1"/>
    <xf numFmtId="0" fontId="11" fillId="4" borderId="0" xfId="0" applyFont="1" applyFill="1"/>
    <xf numFmtId="0" fontId="11" fillId="2" borderId="0" xfId="0" applyFont="1" applyFill="1"/>
    <xf numFmtId="0" fontId="5" fillId="4" borderId="9" xfId="0" applyFont="1" applyFill="1" applyBorder="1"/>
    <xf numFmtId="0" fontId="6" fillId="4" borderId="0" xfId="0" applyFont="1" applyFill="1"/>
    <xf numFmtId="44" fontId="5" fillId="4" borderId="0" xfId="2" applyFont="1" applyFill="1"/>
    <xf numFmtId="44" fontId="5" fillId="0" borderId="3" xfId="2" applyFont="1" applyBorder="1"/>
    <xf numFmtId="0" fontId="6" fillId="0" borderId="0" xfId="0" applyFont="1"/>
    <xf numFmtId="44" fontId="6" fillId="4" borderId="0" xfId="2" applyFont="1" applyFill="1"/>
    <xf numFmtId="0" fontId="5" fillId="0" borderId="3" xfId="0" applyFont="1" applyBorder="1"/>
    <xf numFmtId="44" fontId="1" fillId="4" borderId="0" xfId="2" applyFill="1"/>
    <xf numFmtId="9" fontId="6" fillId="4" borderId="0" xfId="1" applyNumberFormat="1" applyFont="1" applyFill="1" applyAlignment="1">
      <alignment horizontal="center"/>
    </xf>
    <xf numFmtId="49" fontId="5" fillId="4" borderId="0" xfId="0" applyNumberFormat="1" applyFont="1" applyFill="1"/>
    <xf numFmtId="9" fontId="6" fillId="4" borderId="0" xfId="1" quotePrefix="1" applyNumberFormat="1" applyFont="1" applyFill="1" applyAlignment="1">
      <alignment horizontal="center"/>
    </xf>
    <xf numFmtId="49" fontId="11" fillId="4" borderId="0" xfId="0" applyNumberFormat="1" applyFont="1" applyFill="1" applyAlignment="1">
      <alignment horizontal="left"/>
    </xf>
    <xf numFmtId="49" fontId="7" fillId="4" borderId="0" xfId="0" applyNumberFormat="1" applyFont="1" applyFill="1" applyAlignment="1">
      <alignment horizontal="left"/>
    </xf>
    <xf numFmtId="9" fontId="12" fillId="4" borderId="0" xfId="1" applyNumberFormat="1" applyFont="1" applyFill="1" applyAlignment="1">
      <alignment horizontal="center"/>
    </xf>
    <xf numFmtId="0" fontId="12" fillId="4" borderId="0" xfId="0" applyFont="1" applyFill="1"/>
    <xf numFmtId="49" fontId="13" fillId="4" borderId="0" xfId="0" applyNumberFormat="1" applyFont="1" applyFill="1" applyAlignment="1">
      <alignment horizontal="left"/>
    </xf>
    <xf numFmtId="164" fontId="14" fillId="4" borderId="0" xfId="1" applyNumberFormat="1" applyFont="1" applyFill="1" applyAlignment="1">
      <alignment horizontal="center"/>
    </xf>
    <xf numFmtId="164" fontId="6" fillId="4" borderId="0" xfId="1" applyNumberFormat="1" applyFont="1" applyFill="1" applyAlignment="1">
      <alignment horizontal="center"/>
    </xf>
    <xf numFmtId="49" fontId="5" fillId="4" borderId="0" xfId="2" applyNumberFormat="1" applyFont="1" applyFill="1" applyAlignment="1">
      <alignment horizontal="left" wrapText="1"/>
    </xf>
    <xf numFmtId="164" fontId="5" fillId="7" borderId="0" xfId="1" applyNumberFormat="1" applyFont="1" applyFill="1" applyAlignment="1">
      <alignment horizontal="center"/>
    </xf>
    <xf numFmtId="44" fontId="3" fillId="4" borderId="0" xfId="2" applyFont="1" applyFill="1"/>
    <xf numFmtId="49" fontId="5" fillId="4" borderId="0" xfId="2" applyNumberFormat="1" applyFont="1" applyFill="1" applyAlignment="1">
      <alignment horizontal="left" vertical="top" wrapText="1"/>
    </xf>
    <xf numFmtId="49" fontId="15" fillId="4" borderId="0" xfId="0" applyNumberFormat="1" applyFont="1" applyFill="1" applyAlignment="1">
      <alignment horizontal="left"/>
    </xf>
    <xf numFmtId="0" fontId="7" fillId="4" borderId="0" xfId="0" applyFont="1" applyFill="1"/>
    <xf numFmtId="49" fontId="0" fillId="4" borderId="0" xfId="0" applyNumberFormat="1" applyFill="1" applyAlignment="1">
      <alignment horizontal="left"/>
    </xf>
    <xf numFmtId="49" fontId="7" fillId="4" borderId="10" xfId="0" applyNumberFormat="1" applyFont="1" applyFill="1" applyBorder="1" applyAlignment="1">
      <alignment horizontal="left"/>
    </xf>
    <xf numFmtId="164" fontId="5" fillId="4" borderId="10" xfId="1" applyNumberFormat="1" applyFont="1" applyFill="1" applyBorder="1" applyAlignment="1">
      <alignment horizontal="center"/>
    </xf>
    <xf numFmtId="0" fontId="0" fillId="4" borderId="10" xfId="0" applyFill="1" applyBorder="1"/>
    <xf numFmtId="49" fontId="0" fillId="0" borderId="0" xfId="0" applyNumberFormat="1" applyAlignment="1">
      <alignment horizontal="left"/>
    </xf>
    <xf numFmtId="164" fontId="6" fillId="0" borderId="0" xfId="1" applyNumberFormat="1" applyFont="1" applyAlignment="1">
      <alignment horizontal="center"/>
    </xf>
    <xf numFmtId="0" fontId="0" fillId="4" borderId="0" xfId="0" applyFill="1"/>
    <xf numFmtId="0" fontId="5" fillId="4" borderId="0" xfId="1" applyNumberFormat="1" applyFont="1" applyFill="1" applyAlignment="1">
      <alignment horizontal="center"/>
    </xf>
    <xf numFmtId="14" fontId="5" fillId="4" borderId="12" xfId="0" applyNumberFormat="1" applyFont="1" applyFill="1" applyBorder="1" applyAlignment="1">
      <alignment horizontal="left"/>
    </xf>
    <xf numFmtId="0" fontId="5" fillId="4" borderId="10" xfId="1" applyNumberFormat="1" applyFont="1" applyFill="1" applyBorder="1" applyAlignment="1">
      <alignment horizontal="center"/>
    </xf>
    <xf numFmtId="0" fontId="6" fillId="4" borderId="0" xfId="1" applyNumberFormat="1" applyFont="1" applyFill="1" applyAlignment="1">
      <alignment horizontal="center"/>
    </xf>
    <xf numFmtId="44" fontId="3" fillId="0" borderId="3" xfId="2" applyFont="1" applyBorder="1"/>
    <xf numFmtId="0" fontId="3" fillId="4" borderId="0" xfId="0" applyFont="1" applyFill="1"/>
    <xf numFmtId="0" fontId="3" fillId="0" borderId="0" xfId="0" applyFont="1"/>
    <xf numFmtId="44" fontId="6" fillId="0" borderId="0" xfId="2" applyFont="1" applyAlignment="1" applyProtection="1">
      <alignment horizontal="center"/>
      <protection locked="0"/>
    </xf>
    <xf numFmtId="0" fontId="7" fillId="0" borderId="3" xfId="0" applyFont="1" applyBorder="1"/>
    <xf numFmtId="0" fontId="12" fillId="0" borderId="0" xfId="0" applyFont="1"/>
    <xf numFmtId="0" fontId="5" fillId="4" borderId="0" xfId="0" applyFont="1" applyFill="1" applyAlignment="1">
      <alignment horizontal="left"/>
    </xf>
    <xf numFmtId="44" fontId="5" fillId="4" borderId="0" xfId="2" applyFont="1" applyFill="1" applyAlignment="1">
      <alignment horizontal="left" wrapText="1"/>
    </xf>
    <xf numFmtId="0" fontId="5" fillId="7" borderId="0" xfId="1" applyNumberFormat="1" applyFont="1" applyFill="1" applyAlignment="1">
      <alignment horizontal="center"/>
    </xf>
    <xf numFmtId="44" fontId="5" fillId="4" borderId="0" xfId="2" applyFont="1" applyFill="1" applyAlignment="1">
      <alignment horizontal="left" vertical="top" wrapText="1"/>
    </xf>
    <xf numFmtId="0" fontId="15" fillId="4" borderId="0" xfId="0" applyFont="1" applyFill="1" applyAlignment="1">
      <alignment horizontal="left"/>
    </xf>
    <xf numFmtId="164" fontId="10" fillId="4" borderId="0" xfId="1" applyNumberFormat="1" applyFont="1" applyFill="1" applyAlignment="1">
      <alignment horizontal="center"/>
    </xf>
    <xf numFmtId="0" fontId="0" fillId="4" borderId="0" xfId="0" applyFill="1" applyAlignment="1">
      <alignment horizontal="left"/>
    </xf>
    <xf numFmtId="0" fontId="7" fillId="4" borderId="0" xfId="0" applyFont="1" applyFill="1" applyAlignment="1">
      <alignment horizontal="left"/>
    </xf>
    <xf numFmtId="0" fontId="0" fillId="0" borderId="0" xfId="0" applyAlignment="1">
      <alignment horizontal="left"/>
    </xf>
    <xf numFmtId="0" fontId="6" fillId="0" borderId="0" xfId="1" applyNumberFormat="1" applyFont="1" applyAlignment="1">
      <alignment horizontal="center"/>
    </xf>
    <xf numFmtId="0" fontId="5" fillId="4" borderId="0" xfId="0" applyFont="1" applyFill="1" applyAlignment="1">
      <alignment horizontal="center"/>
    </xf>
    <xf numFmtId="0" fontId="3" fillId="8" borderId="7" xfId="0" applyFont="1" applyFill="1" applyBorder="1" applyAlignment="1">
      <alignment horizontal="center"/>
    </xf>
    <xf numFmtId="0" fontId="11" fillId="0" borderId="0" xfId="0" applyFont="1"/>
    <xf numFmtId="44" fontId="6" fillId="0" borderId="9" xfId="2" applyFont="1" applyBorder="1" applyAlignment="1" applyProtection="1">
      <alignment horizontal="center"/>
      <protection locked="0"/>
    </xf>
    <xf numFmtId="44" fontId="1" fillId="4" borderId="9" xfId="2" applyFill="1" applyBorder="1" applyAlignment="1">
      <alignment horizontal="center"/>
    </xf>
    <xf numFmtId="49" fontId="5" fillId="0" borderId="0" xfId="0" applyNumberFormat="1" applyFont="1" applyAlignment="1">
      <alignment horizontal="left"/>
    </xf>
    <xf numFmtId="44" fontId="1" fillId="4" borderId="0" xfId="2" applyFill="1" applyAlignment="1">
      <alignment horizontal="center"/>
    </xf>
    <xf numFmtId="44" fontId="1" fillId="4" borderId="10" xfId="2" applyFill="1" applyBorder="1" applyAlignment="1">
      <alignment horizontal="center"/>
    </xf>
    <xf numFmtId="0" fontId="0" fillId="4" borderId="0" xfId="0" applyFill="1" applyAlignment="1">
      <alignment horizontal="center"/>
    </xf>
    <xf numFmtId="49" fontId="5" fillId="2" borderId="2" xfId="2" applyNumberFormat="1" applyFont="1" applyFill="1" applyBorder="1" applyAlignment="1">
      <alignment wrapText="1"/>
    </xf>
    <xf numFmtId="0" fontId="16" fillId="4" borderId="0" xfId="0" applyFont="1" applyFill="1"/>
    <xf numFmtId="0" fontId="5" fillId="4" borderId="0" xfId="0" applyFont="1" applyFill="1" applyAlignment="1">
      <alignment horizontal="right"/>
    </xf>
    <xf numFmtId="49" fontId="1" fillId="4" borderId="0" xfId="2" applyNumberFormat="1" applyFill="1" applyAlignment="1">
      <alignment horizontal="left"/>
    </xf>
    <xf numFmtId="44" fontId="1" fillId="4" borderId="0" xfId="2" applyFill="1" applyAlignment="1">
      <alignment horizontal="right"/>
    </xf>
    <xf numFmtId="17" fontId="1" fillId="4" borderId="0" xfId="2" applyNumberFormat="1" applyFill="1" applyAlignment="1">
      <alignment horizontal="center"/>
    </xf>
    <xf numFmtId="10" fontId="1" fillId="4" borderId="0" xfId="3" applyNumberFormat="1" applyFill="1" applyAlignment="1">
      <alignment horizontal="center"/>
    </xf>
    <xf numFmtId="1" fontId="1" fillId="4" borderId="9" xfId="2" applyNumberFormat="1" applyFill="1" applyBorder="1" applyAlignment="1">
      <alignment horizontal="center"/>
    </xf>
    <xf numFmtId="49" fontId="6" fillId="4" borderId="0" xfId="2" applyNumberFormat="1" applyFont="1" applyFill="1" applyAlignment="1">
      <alignment horizontal="left"/>
    </xf>
    <xf numFmtId="44" fontId="6" fillId="4" borderId="0" xfId="2" applyFont="1" applyFill="1" applyAlignment="1">
      <alignment horizontal="right"/>
    </xf>
    <xf numFmtId="17" fontId="6" fillId="4" borderId="0" xfId="2" applyNumberFormat="1" applyFont="1" applyFill="1" applyAlignment="1">
      <alignment horizontal="center"/>
    </xf>
    <xf numFmtId="10" fontId="6" fillId="4" borderId="0" xfId="3" applyNumberFormat="1" applyFont="1" applyFill="1" applyAlignment="1">
      <alignment horizontal="center"/>
    </xf>
    <xf numFmtId="1" fontId="6" fillId="4" borderId="9" xfId="2" applyNumberFormat="1" applyFont="1" applyFill="1" applyBorder="1" applyAlignment="1">
      <alignment horizontal="center"/>
    </xf>
    <xf numFmtId="0" fontId="0" fillId="4" borderId="0" xfId="0" applyFill="1" applyAlignment="1">
      <alignment horizontal="right"/>
    </xf>
    <xf numFmtId="17" fontId="0" fillId="4" borderId="0" xfId="0" applyNumberFormat="1" applyFill="1" applyAlignment="1">
      <alignment horizontal="center"/>
    </xf>
    <xf numFmtId="0" fontId="0" fillId="0" borderId="0" xfId="0" applyAlignment="1">
      <alignment horizontal="right"/>
    </xf>
    <xf numFmtId="17" fontId="0" fillId="0" borderId="0" xfId="0" applyNumberFormat="1" applyAlignment="1">
      <alignment horizontal="center"/>
    </xf>
    <xf numFmtId="10" fontId="1" fillId="0" borderId="0" xfId="3" applyNumberFormat="1" applyAlignment="1">
      <alignment horizontal="center"/>
    </xf>
    <xf numFmtId="10" fontId="0" fillId="0" borderId="0" xfId="0" applyNumberFormat="1" applyAlignment="1">
      <alignment horizontal="center"/>
    </xf>
    <xf numFmtId="44" fontId="3" fillId="4" borderId="0" xfId="2" applyFont="1" applyFill="1" applyAlignment="1">
      <alignment horizontal="center"/>
    </xf>
    <xf numFmtId="44" fontId="6" fillId="4" borderId="0" xfId="2" applyFont="1" applyFill="1" applyAlignment="1">
      <alignment horizontal="center"/>
    </xf>
    <xf numFmtId="44" fontId="6" fillId="4" borderId="10" xfId="2" applyFont="1" applyFill="1" applyBorder="1" applyAlignment="1">
      <alignment horizontal="center"/>
    </xf>
    <xf numFmtId="1" fontId="0" fillId="4" borderId="0" xfId="0" applyNumberFormat="1" applyFill="1" applyAlignment="1">
      <alignment horizontal="center"/>
    </xf>
    <xf numFmtId="1" fontId="0" fillId="0" borderId="0" xfId="0" applyNumberFormat="1" applyAlignment="1">
      <alignment horizontal="center"/>
    </xf>
    <xf numFmtId="14" fontId="5" fillId="4" borderId="0" xfId="0" applyNumberFormat="1" applyFont="1" applyFill="1"/>
    <xf numFmtId="44" fontId="5" fillId="4" borderId="0" xfId="2" applyFont="1" applyFill="1" applyAlignment="1">
      <alignment horizontal="center"/>
    </xf>
    <xf numFmtId="44" fontId="5" fillId="4" borderId="0" xfId="2" applyFont="1" applyFill="1" applyAlignment="1">
      <alignment horizontal="right"/>
    </xf>
    <xf numFmtId="49" fontId="5" fillId="4" borderId="10" xfId="0" applyNumberFormat="1" applyFont="1" applyFill="1" applyBorder="1" applyAlignment="1">
      <alignment horizontal="center"/>
    </xf>
    <xf numFmtId="0" fontId="0" fillId="4" borderId="9" xfId="0" applyFill="1" applyBorder="1"/>
    <xf numFmtId="0" fontId="5" fillId="7" borderId="0" xfId="0" applyFont="1" applyFill="1" applyAlignment="1">
      <alignment horizontal="center"/>
    </xf>
    <xf numFmtId="44" fontId="1" fillId="4" borderId="9" xfId="2" applyFill="1" applyBorder="1"/>
    <xf numFmtId="44" fontId="6" fillId="0" borderId="11" xfId="2" applyFont="1" applyBorder="1" applyAlignment="1" applyProtection="1">
      <alignment horizontal="center"/>
      <protection locked="0"/>
    </xf>
    <xf numFmtId="44" fontId="18" fillId="4" borderId="9" xfId="2" applyFont="1" applyFill="1" applyBorder="1"/>
    <xf numFmtId="44" fontId="18" fillId="4" borderId="0" xfId="2" applyFont="1" applyFill="1"/>
    <xf numFmtId="44" fontId="18" fillId="2" borderId="10" xfId="2" applyFont="1" applyFill="1" applyBorder="1"/>
    <xf numFmtId="44" fontId="6" fillId="0" borderId="11" xfId="2" applyFont="1" applyBorder="1" applyAlignment="1">
      <alignment horizontal="center"/>
    </xf>
    <xf numFmtId="44" fontId="6" fillId="0" borderId="0" xfId="2" applyFont="1" applyAlignment="1">
      <alignment horizontal="center"/>
    </xf>
    <xf numFmtId="49" fontId="0" fillId="4" borderId="8" xfId="0" applyNumberFormat="1" applyFill="1" applyBorder="1" applyAlignment="1">
      <alignment horizontal="center"/>
    </xf>
    <xf numFmtId="44" fontId="6" fillId="0" borderId="9" xfId="2" applyFont="1" applyBorder="1"/>
    <xf numFmtId="0" fontId="7" fillId="0" borderId="6" xfId="0" applyFont="1" applyBorder="1"/>
    <xf numFmtId="0" fontId="7" fillId="7" borderId="14" xfId="0" applyFont="1" applyFill="1" applyBorder="1" applyAlignment="1">
      <alignment horizontal="center"/>
    </xf>
    <xf numFmtId="44" fontId="15" fillId="4" borderId="14" xfId="2" applyFont="1" applyFill="1" applyBorder="1" applyAlignment="1">
      <alignment horizontal="center"/>
    </xf>
    <xf numFmtId="0" fontId="7" fillId="4" borderId="15" xfId="0" applyFont="1" applyFill="1" applyBorder="1"/>
    <xf numFmtId="44" fontId="3" fillId="4" borderId="9" xfId="2" applyFont="1" applyFill="1" applyBorder="1"/>
    <xf numFmtId="44" fontId="5" fillId="0" borderId="0" xfId="2" applyFont="1"/>
    <xf numFmtId="44" fontId="3" fillId="0" borderId="0" xfId="2" applyFont="1"/>
    <xf numFmtId="0" fontId="5" fillId="8" borderId="11" xfId="0" applyFont="1" applyFill="1" applyBorder="1" applyAlignment="1">
      <alignment horizontal="center"/>
    </xf>
    <xf numFmtId="49" fontId="5" fillId="2" borderId="12" xfId="0" applyNumberFormat="1" applyFont="1" applyFill="1" applyBorder="1"/>
    <xf numFmtId="49" fontId="3" fillId="2" borderId="12" xfId="0" applyNumberFormat="1" applyFont="1" applyFill="1" applyBorder="1"/>
    <xf numFmtId="0" fontId="3" fillId="8" borderId="6" xfId="0" applyFont="1" applyFill="1" applyBorder="1" applyAlignment="1">
      <alignment horizontal="center"/>
    </xf>
    <xf numFmtId="0" fontId="5" fillId="8" borderId="10" xfId="0" applyFont="1" applyFill="1" applyBorder="1" applyAlignment="1">
      <alignment horizontal="center"/>
    </xf>
    <xf numFmtId="44" fontId="3" fillId="2" borderId="3" xfId="2" applyFont="1" applyFill="1" applyBorder="1" applyAlignment="1">
      <alignment horizontal="center"/>
    </xf>
    <xf numFmtId="49" fontId="0" fillId="4" borderId="12" xfId="0" applyNumberFormat="1" applyFill="1" applyBorder="1" applyAlignment="1">
      <alignment horizontal="center"/>
    </xf>
    <xf numFmtId="44" fontId="5" fillId="2" borderId="3" xfId="2" applyFont="1" applyFill="1" applyBorder="1" applyAlignment="1">
      <alignment horizontal="center"/>
    </xf>
    <xf numFmtId="44" fontId="6" fillId="3" borderId="17" xfId="2" applyFont="1" applyFill="1" applyBorder="1" applyAlignment="1" applyProtection="1">
      <alignment horizontal="center"/>
      <protection locked="0"/>
    </xf>
    <xf numFmtId="44" fontId="6" fillId="3" borderId="16" xfId="2" applyFont="1" applyFill="1" applyBorder="1" applyAlignment="1" applyProtection="1">
      <alignment horizontal="center"/>
      <protection locked="0"/>
    </xf>
    <xf numFmtId="44" fontId="6" fillId="3" borderId="18" xfId="2" applyFont="1" applyFill="1" applyBorder="1" applyAlignment="1" applyProtection="1">
      <alignment horizontal="center"/>
      <protection locked="0"/>
    </xf>
    <xf numFmtId="49" fontId="5" fillId="2" borderId="5" xfId="0" applyNumberFormat="1" applyFont="1" applyFill="1" applyBorder="1" applyAlignment="1">
      <alignment horizontal="center"/>
    </xf>
    <xf numFmtId="0" fontId="16" fillId="0" borderId="0" xfId="0" applyFont="1"/>
    <xf numFmtId="0" fontId="16" fillId="0" borderId="0" xfId="0" applyFont="1" applyAlignment="1">
      <alignment horizontal="right"/>
    </xf>
    <xf numFmtId="0" fontId="5" fillId="0" borderId="0" xfId="0" applyFont="1" applyAlignment="1">
      <alignment horizontal="right"/>
    </xf>
    <xf numFmtId="0" fontId="5" fillId="0" borderId="0" xfId="0" applyFont="1" applyAlignment="1">
      <alignment horizontal="center"/>
    </xf>
    <xf numFmtId="49" fontId="0" fillId="4" borderId="8" xfId="0" applyNumberFormat="1" applyFill="1" applyBorder="1" applyAlignment="1">
      <alignment horizontal="left"/>
    </xf>
    <xf numFmtId="49" fontId="6" fillId="4" borderId="8" xfId="0" applyNumberFormat="1" applyFont="1" applyFill="1" applyBorder="1" applyAlignment="1">
      <alignment horizontal="left"/>
    </xf>
    <xf numFmtId="49" fontId="6" fillId="3" borderId="19" xfId="2" applyNumberFormat="1" applyFont="1" applyFill="1" applyBorder="1" applyAlignment="1" applyProtection="1">
      <alignment horizontal="left" vertical="top" wrapText="1"/>
      <protection locked="0"/>
    </xf>
    <xf numFmtId="49" fontId="6" fillId="3" borderId="19" xfId="2" applyNumberFormat="1" applyFont="1" applyFill="1" applyBorder="1" applyAlignment="1" applyProtection="1">
      <alignment horizontal="left"/>
      <protection locked="0"/>
    </xf>
    <xf numFmtId="44" fontId="6" fillId="3" borderId="19" xfId="2" applyFont="1" applyFill="1" applyBorder="1" applyAlignment="1" applyProtection="1">
      <alignment horizontal="right"/>
      <protection locked="0"/>
    </xf>
    <xf numFmtId="17" fontId="6" fillId="3" borderId="19" xfId="2" applyNumberFormat="1" applyFont="1" applyFill="1" applyBorder="1" applyAlignment="1" applyProtection="1">
      <alignment horizontal="center"/>
      <protection locked="0"/>
    </xf>
    <xf numFmtId="10" fontId="6" fillId="3" borderId="19" xfId="3" applyNumberFormat="1" applyFont="1" applyFill="1" applyBorder="1" applyAlignment="1" applyProtection="1">
      <alignment horizontal="center"/>
      <protection locked="0"/>
    </xf>
    <xf numFmtId="1" fontId="6" fillId="3" borderId="19" xfId="2" applyNumberFormat="1" applyFont="1" applyFill="1" applyBorder="1" applyAlignment="1" applyProtection="1">
      <alignment horizontal="center"/>
      <protection locked="0"/>
    </xf>
    <xf numFmtId="49" fontId="6" fillId="3" borderId="19" xfId="0" applyNumberFormat="1" applyFont="1" applyFill="1" applyBorder="1" applyAlignment="1" applyProtection="1">
      <alignment horizontal="left"/>
      <protection locked="0"/>
    </xf>
    <xf numFmtId="17" fontId="6" fillId="3" borderId="19" xfId="0" applyNumberFormat="1" applyFont="1" applyFill="1" applyBorder="1" applyAlignment="1" applyProtection="1">
      <alignment horizontal="center"/>
      <protection locked="0"/>
    </xf>
    <xf numFmtId="49" fontId="6" fillId="0" borderId="0" xfId="0" applyNumberFormat="1" applyFont="1"/>
    <xf numFmtId="1" fontId="0" fillId="0" borderId="0" xfId="0" applyNumberFormat="1" applyAlignment="1">
      <alignment horizontal="center" wrapText="1"/>
    </xf>
    <xf numFmtId="0" fontId="0" fillId="0" borderId="0" xfId="0" applyAlignment="1">
      <alignment wrapText="1"/>
    </xf>
    <xf numFmtId="17" fontId="16" fillId="0" borderId="0" xfId="0" applyNumberFormat="1" applyFont="1" applyAlignment="1">
      <alignment horizontal="center"/>
    </xf>
    <xf numFmtId="10" fontId="16" fillId="0" borderId="0" xfId="0" applyNumberFormat="1" applyFont="1" applyAlignment="1">
      <alignment horizontal="center"/>
    </xf>
    <xf numFmtId="1" fontId="16" fillId="0" borderId="0" xfId="0" applyNumberFormat="1" applyFont="1" applyAlignment="1">
      <alignment horizontal="center"/>
    </xf>
    <xf numFmtId="17" fontId="5" fillId="0" borderId="0" xfId="0" applyNumberFormat="1" applyFont="1" applyAlignment="1">
      <alignment horizontal="center"/>
    </xf>
    <xf numFmtId="10" fontId="5" fillId="0" borderId="0" xfId="0" applyNumberFormat="1" applyFont="1" applyAlignment="1">
      <alignment horizontal="center"/>
    </xf>
    <xf numFmtId="1" fontId="5" fillId="0" borderId="0" xfId="0" applyNumberFormat="1" applyFont="1" applyAlignment="1">
      <alignment horizontal="center"/>
    </xf>
    <xf numFmtId="10" fontId="3" fillId="0" borderId="0" xfId="3" applyNumberFormat="1" applyFont="1" applyAlignment="1">
      <alignment horizontal="center"/>
    </xf>
    <xf numFmtId="17" fontId="6" fillId="0" borderId="0" xfId="2" applyNumberFormat="1" applyFont="1" applyAlignment="1">
      <alignment horizontal="center"/>
    </xf>
    <xf numFmtId="10" fontId="6" fillId="0" borderId="0" xfId="3" applyNumberFormat="1" applyFont="1" applyAlignment="1">
      <alignment horizontal="center"/>
    </xf>
    <xf numFmtId="1" fontId="6" fillId="0" borderId="0" xfId="2" applyNumberFormat="1" applyFont="1" applyAlignment="1">
      <alignment horizontal="center"/>
    </xf>
    <xf numFmtId="44" fontId="6" fillId="0" borderId="10" xfId="2" applyFont="1" applyBorder="1" applyAlignment="1">
      <alignment horizontal="center"/>
    </xf>
    <xf numFmtId="49" fontId="6" fillId="0" borderId="0" xfId="3" applyNumberFormat="1" applyFont="1" applyAlignment="1">
      <alignment horizontal="center"/>
    </xf>
    <xf numFmtId="49" fontId="6" fillId="0" borderId="0" xfId="2" applyNumberFormat="1" applyFont="1"/>
    <xf numFmtId="17" fontId="6" fillId="0" borderId="9" xfId="2" applyNumberFormat="1" applyFont="1" applyBorder="1" applyAlignment="1">
      <alignment horizontal="center"/>
    </xf>
    <xf numFmtId="17" fontId="6" fillId="0" borderId="11" xfId="2" applyNumberFormat="1" applyFont="1" applyBorder="1" applyAlignment="1">
      <alignment horizontal="center"/>
    </xf>
    <xf numFmtId="44" fontId="6" fillId="4" borderId="9" xfId="2" applyFont="1" applyFill="1" applyBorder="1" applyAlignment="1">
      <alignment horizontal="center"/>
    </xf>
    <xf numFmtId="44" fontId="6" fillId="4" borderId="11" xfId="2" applyFont="1" applyFill="1" applyBorder="1" applyAlignment="1">
      <alignment horizontal="center"/>
    </xf>
    <xf numFmtId="44" fontId="6" fillId="4" borderId="5" xfId="2" applyFont="1" applyFill="1" applyBorder="1" applyAlignment="1">
      <alignment horizontal="center"/>
    </xf>
    <xf numFmtId="44" fontId="6" fillId="4" borderId="7" xfId="2" applyFont="1" applyFill="1" applyBorder="1" applyAlignment="1">
      <alignment horizontal="center"/>
    </xf>
    <xf numFmtId="44" fontId="6" fillId="4" borderId="8" xfId="2" applyFont="1" applyFill="1" applyBorder="1" applyAlignment="1">
      <alignment horizontal="center"/>
    </xf>
    <xf numFmtId="44" fontId="6" fillId="4" borderId="12" xfId="2" applyFont="1" applyFill="1" applyBorder="1" applyAlignment="1">
      <alignment horizontal="center"/>
    </xf>
    <xf numFmtId="1" fontId="6" fillId="4" borderId="17" xfId="2" applyNumberFormat="1" applyFont="1" applyFill="1" applyBorder="1" applyAlignment="1">
      <alignment horizontal="center" wrapText="1"/>
    </xf>
    <xf numFmtId="1" fontId="6" fillId="4" borderId="16" xfId="2" applyNumberFormat="1" applyFont="1" applyFill="1" applyBorder="1" applyAlignment="1">
      <alignment horizontal="center" wrapText="1"/>
    </xf>
    <xf numFmtId="1" fontId="6" fillId="4" borderId="18" xfId="2" applyNumberFormat="1" applyFont="1" applyFill="1" applyBorder="1" applyAlignment="1">
      <alignment horizontal="center" wrapText="1"/>
    </xf>
    <xf numFmtId="44" fontId="6" fillId="4" borderId="9" xfId="2" applyFont="1" applyFill="1" applyBorder="1" applyAlignment="1">
      <alignment horizontal="left"/>
    </xf>
    <xf numFmtId="44" fontId="6" fillId="4" borderId="11" xfId="2" applyFont="1" applyFill="1" applyBorder="1" applyAlignment="1">
      <alignment horizontal="left"/>
    </xf>
    <xf numFmtId="44" fontId="6" fillId="4" borderId="7" xfId="2" applyFont="1" applyFill="1" applyBorder="1" applyAlignment="1">
      <alignment horizontal="left"/>
    </xf>
    <xf numFmtId="0" fontId="6" fillId="4" borderId="0" xfId="0" applyFont="1" applyFill="1" applyAlignment="1">
      <alignment horizontal="center"/>
    </xf>
    <xf numFmtId="49" fontId="5" fillId="0" borderId="0" xfId="0" applyNumberFormat="1" applyFont="1" applyAlignment="1">
      <alignment horizontal="center"/>
    </xf>
    <xf numFmtId="6" fontId="6" fillId="4" borderId="0" xfId="2" applyNumberFormat="1" applyFont="1" applyFill="1" applyAlignment="1">
      <alignment horizontal="right"/>
    </xf>
    <xf numFmtId="17" fontId="6" fillId="0" borderId="0" xfId="0" applyNumberFormat="1" applyFont="1" applyAlignment="1">
      <alignment horizontal="center"/>
    </xf>
    <xf numFmtId="17" fontId="1" fillId="0" borderId="0" xfId="2" applyNumberFormat="1" applyAlignment="1">
      <alignment horizontal="center"/>
    </xf>
    <xf numFmtId="1" fontId="1" fillId="0" borderId="0" xfId="2" applyNumberFormat="1" applyAlignment="1">
      <alignment horizontal="center"/>
    </xf>
    <xf numFmtId="17" fontId="5" fillId="0" borderId="0" xfId="2" applyNumberFormat="1" applyFont="1" applyAlignment="1">
      <alignment horizontal="center"/>
    </xf>
    <xf numFmtId="10" fontId="5" fillId="0" borderId="0" xfId="3" applyNumberFormat="1" applyFont="1" applyAlignment="1">
      <alignment horizontal="center"/>
    </xf>
    <xf numFmtId="1" fontId="5" fillId="0" borderId="0" xfId="2" applyNumberFormat="1" applyFont="1" applyAlignment="1">
      <alignment horizontal="center"/>
    </xf>
    <xf numFmtId="49" fontId="6" fillId="0" borderId="5" xfId="2" applyNumberFormat="1" applyFont="1" applyBorder="1" applyAlignment="1">
      <alignment horizontal="left" vertical="top" wrapText="1"/>
    </xf>
    <xf numFmtId="49" fontId="6" fillId="0" borderId="8" xfId="0" applyNumberFormat="1" applyFont="1" applyBorder="1" applyAlignment="1">
      <alignment horizontal="left"/>
    </xf>
    <xf numFmtId="49" fontId="6" fillId="0" borderId="8" xfId="2" applyNumberFormat="1" applyFont="1" applyBorder="1" applyAlignment="1">
      <alignment horizontal="right" vertical="top" wrapText="1"/>
    </xf>
    <xf numFmtId="49" fontId="6" fillId="0" borderId="8" xfId="0" applyNumberFormat="1" applyFont="1" applyBorder="1" applyAlignment="1">
      <alignment horizontal="right"/>
    </xf>
    <xf numFmtId="44" fontId="5" fillId="2" borderId="4" xfId="2" applyFont="1" applyFill="1" applyBorder="1" applyAlignment="1">
      <alignment horizontal="center"/>
    </xf>
    <xf numFmtId="0" fontId="8" fillId="0" borderId="0" xfId="0" applyFont="1"/>
    <xf numFmtId="14" fontId="12" fillId="4" borderId="2" xfId="0" applyNumberFormat="1" applyFont="1" applyFill="1" applyBorder="1" applyAlignment="1">
      <alignment horizontal="right"/>
    </xf>
    <xf numFmtId="14" fontId="12" fillId="4" borderId="19" xfId="0" applyNumberFormat="1" applyFont="1" applyFill="1" applyBorder="1" applyAlignment="1">
      <alignment horizontal="right"/>
    </xf>
    <xf numFmtId="44" fontId="6" fillId="3" borderId="17" xfId="2" applyFont="1" applyFill="1" applyBorder="1" applyAlignment="1" applyProtection="1">
      <alignment horizontal="right"/>
      <protection locked="0"/>
    </xf>
    <xf numFmtId="14" fontId="5" fillId="4" borderId="2" xfId="0" applyNumberFormat="1" applyFont="1" applyFill="1" applyBorder="1"/>
    <xf numFmtId="14" fontId="5" fillId="4" borderId="3" xfId="0" applyNumberFormat="1" applyFont="1" applyFill="1" applyBorder="1"/>
    <xf numFmtId="14" fontId="5" fillId="4" borderId="13" xfId="0" applyNumberFormat="1" applyFont="1" applyFill="1" applyBorder="1"/>
    <xf numFmtId="44" fontId="6" fillId="3" borderId="9" xfId="2" applyFont="1" applyFill="1" applyBorder="1" applyAlignment="1" applyProtection="1">
      <alignment horizontal="center"/>
      <protection locked="0"/>
    </xf>
    <xf numFmtId="44" fontId="6" fillId="3" borderId="11" xfId="2" applyFont="1" applyFill="1" applyBorder="1" applyAlignment="1" applyProtection="1">
      <alignment horizontal="center"/>
      <protection locked="0"/>
    </xf>
    <xf numFmtId="44" fontId="6" fillId="0" borderId="7" xfId="2" applyFont="1" applyBorder="1" applyAlignment="1" applyProtection="1">
      <alignment horizontal="center"/>
      <protection locked="0"/>
    </xf>
    <xf numFmtId="49" fontId="6" fillId="3" borderId="8" xfId="0" applyNumberFormat="1" applyFont="1" applyFill="1" applyBorder="1" applyAlignment="1" applyProtection="1">
      <alignment horizontal="left"/>
      <protection locked="0"/>
    </xf>
    <xf numFmtId="49" fontId="6" fillId="3" borderId="12" xfId="0" applyNumberFormat="1" applyFont="1" applyFill="1" applyBorder="1" applyAlignment="1" applyProtection="1">
      <alignment horizontal="left"/>
      <protection locked="0"/>
    </xf>
    <xf numFmtId="0" fontId="7" fillId="0" borderId="0" xfId="0" applyFont="1"/>
    <xf numFmtId="44" fontId="1" fillId="0" borderId="0" xfId="2" applyAlignment="1">
      <alignment horizontal="center"/>
    </xf>
    <xf numFmtId="0" fontId="0" fillId="0" borderId="9" xfId="0" applyBorder="1"/>
    <xf numFmtId="44" fontId="7" fillId="0" borderId="4" xfId="0" applyNumberFormat="1" applyFont="1" applyBorder="1"/>
    <xf numFmtId="0" fontId="4" fillId="0" borderId="9" xfId="0" applyFont="1" applyBorder="1"/>
    <xf numFmtId="44" fontId="6" fillId="0" borderId="14" xfId="2" applyFont="1" applyBorder="1" applyAlignment="1">
      <alignment horizontal="center"/>
    </xf>
    <xf numFmtId="44" fontId="1" fillId="0" borderId="14" xfId="2" applyBorder="1" applyAlignment="1">
      <alignment horizontal="center"/>
    </xf>
    <xf numFmtId="0" fontId="0" fillId="0" borderId="15" xfId="0" applyBorder="1"/>
    <xf numFmtId="44" fontId="7" fillId="0" borderId="4" xfId="2" applyFont="1" applyBorder="1" applyAlignment="1">
      <alignment horizontal="center"/>
    </xf>
    <xf numFmtId="0" fontId="17" fillId="0" borderId="0" xfId="0" applyFont="1"/>
    <xf numFmtId="49" fontId="17" fillId="0" borderId="2" xfId="2" applyNumberFormat="1" applyFont="1" applyBorder="1" applyAlignment="1">
      <alignment horizontal="left" wrapText="1"/>
    </xf>
    <xf numFmtId="44" fontId="17" fillId="0" borderId="4" xfId="2" applyFont="1" applyBorder="1" applyAlignment="1">
      <alignment horizontal="center"/>
    </xf>
    <xf numFmtId="49" fontId="5" fillId="4" borderId="10" xfId="0" applyNumberFormat="1" applyFont="1" applyFill="1" applyBorder="1"/>
    <xf numFmtId="49" fontId="0" fillId="4" borderId="0" xfId="0" applyNumberFormat="1" applyFill="1" applyAlignment="1">
      <alignment horizontal="center"/>
    </xf>
    <xf numFmtId="49" fontId="6" fillId="0" borderId="0" xfId="2" applyNumberFormat="1" applyFont="1" applyAlignment="1">
      <alignment horizontal="left" vertical="top" wrapText="1" indent="1"/>
    </xf>
    <xf numFmtId="49" fontId="6" fillId="0" borderId="0" xfId="0" applyNumberFormat="1" applyFont="1" applyAlignment="1">
      <alignment horizontal="left" indent="1"/>
    </xf>
    <xf numFmtId="49" fontId="17" fillId="0" borderId="3" xfId="2" applyNumberFormat="1" applyFont="1" applyBorder="1" applyAlignment="1">
      <alignment horizontal="left" wrapText="1"/>
    </xf>
    <xf numFmtId="49" fontId="6" fillId="0" borderId="10" xfId="0" applyNumberFormat="1" applyFont="1" applyBorder="1" applyAlignment="1">
      <alignment horizontal="left" indent="1"/>
    </xf>
    <xf numFmtId="49" fontId="15" fillId="4" borderId="14" xfId="0" applyNumberFormat="1" applyFont="1" applyFill="1" applyBorder="1" applyAlignment="1">
      <alignment horizontal="center"/>
    </xf>
    <xf numFmtId="49" fontId="0" fillId="0" borderId="0" xfId="0" applyNumberFormat="1" applyAlignment="1">
      <alignment horizontal="center"/>
    </xf>
    <xf numFmtId="49" fontId="0" fillId="0" borderId="0" xfId="0" applyNumberFormat="1" applyAlignment="1">
      <alignment horizontal="left" indent="1"/>
    </xf>
    <xf numFmtId="49" fontId="5" fillId="0" borderId="14" xfId="0" applyNumberFormat="1" applyFont="1" applyBorder="1" applyAlignment="1">
      <alignment horizontal="center"/>
    </xf>
    <xf numFmtId="49" fontId="5" fillId="4" borderId="0" xfId="0" applyNumberFormat="1" applyFont="1" applyFill="1" applyAlignment="1">
      <alignment horizontal="center"/>
    </xf>
    <xf numFmtId="49" fontId="5" fillId="4" borderId="0" xfId="2" applyNumberFormat="1" applyFont="1" applyFill="1" applyAlignment="1">
      <alignment horizontal="center" wrapText="1"/>
    </xf>
    <xf numFmtId="49" fontId="0" fillId="4" borderId="0" xfId="0" applyNumberFormat="1" applyFill="1"/>
    <xf numFmtId="0" fontId="9" fillId="0" borderId="9" xfId="0" applyFont="1" applyBorder="1"/>
    <xf numFmtId="0" fontId="5" fillId="0" borderId="9" xfId="0" applyFont="1" applyBorder="1"/>
    <xf numFmtId="0" fontId="11" fillId="0" borderId="9" xfId="0" applyFont="1" applyBorder="1"/>
    <xf numFmtId="0" fontId="17" fillId="0" borderId="9" xfId="0" applyFont="1" applyBorder="1"/>
    <xf numFmtId="44" fontId="1" fillId="0" borderId="9" xfId="2" applyBorder="1"/>
    <xf numFmtId="44" fontId="18" fillId="0" borderId="9" xfId="2" applyFont="1" applyBorder="1"/>
    <xf numFmtId="0" fontId="7" fillId="0" borderId="9" xfId="0" applyFont="1" applyBorder="1"/>
    <xf numFmtId="44" fontId="3" fillId="0" borderId="9" xfId="2" applyFont="1" applyBorder="1"/>
    <xf numFmtId="0" fontId="17" fillId="0" borderId="3" xfId="0" applyFont="1" applyBorder="1" applyAlignment="1">
      <alignment horizontal="center"/>
    </xf>
    <xf numFmtId="49" fontId="5" fillId="0" borderId="10" xfId="0" applyNumberFormat="1" applyFont="1" applyBorder="1" applyAlignment="1">
      <alignment horizontal="left"/>
    </xf>
    <xf numFmtId="49" fontId="17" fillId="0" borderId="3" xfId="0" applyNumberFormat="1" applyFont="1" applyBorder="1" applyAlignment="1">
      <alignment horizontal="center"/>
    </xf>
    <xf numFmtId="44" fontId="19" fillId="0" borderId="4" xfId="2" applyFont="1" applyBorder="1" applyAlignment="1">
      <alignment horizontal="center"/>
    </xf>
    <xf numFmtId="49" fontId="17" fillId="0" borderId="3" xfId="0" applyNumberFormat="1" applyFont="1" applyBorder="1" applyAlignment="1">
      <alignment horizontal="left"/>
    </xf>
    <xf numFmtId="49" fontId="17" fillId="0" borderId="10" xfId="2" applyNumberFormat="1" applyFont="1" applyBorder="1" applyAlignment="1">
      <alignment horizontal="left" wrapText="1"/>
    </xf>
    <xf numFmtId="0" fontId="17" fillId="0" borderId="10" xfId="0" applyFont="1" applyBorder="1" applyAlignment="1">
      <alignment horizontal="center"/>
    </xf>
    <xf numFmtId="49" fontId="4" fillId="0" borderId="0" xfId="0" applyNumberFormat="1" applyFont="1" applyAlignment="1">
      <alignment horizontal="left"/>
    </xf>
    <xf numFmtId="49" fontId="3" fillId="0" borderId="0" xfId="0" applyNumberFormat="1" applyFont="1" applyAlignment="1">
      <alignment horizontal="left"/>
    </xf>
    <xf numFmtId="44" fontId="6" fillId="3" borderId="9" xfId="2" applyFont="1" applyFill="1" applyBorder="1" applyProtection="1">
      <protection locked="0"/>
    </xf>
    <xf numFmtId="44" fontId="6" fillId="3" borderId="11" xfId="2" applyFont="1" applyFill="1" applyBorder="1" applyProtection="1">
      <protection locked="0"/>
    </xf>
    <xf numFmtId="164" fontId="5" fillId="4" borderId="11" xfId="1" applyNumberFormat="1" applyFont="1" applyFill="1" applyBorder="1" applyAlignment="1">
      <alignment horizontal="center"/>
    </xf>
    <xf numFmtId="44" fontId="6" fillId="3" borderId="19" xfId="2" applyFont="1" applyFill="1" applyBorder="1" applyAlignment="1" applyProtection="1">
      <alignment horizontal="center"/>
      <protection locked="0"/>
    </xf>
    <xf numFmtId="44" fontId="5" fillId="3" borderId="19" xfId="2" applyFont="1" applyFill="1" applyBorder="1" applyAlignment="1" applyProtection="1">
      <alignment horizontal="center"/>
      <protection locked="0"/>
    </xf>
    <xf numFmtId="44" fontId="5" fillId="0" borderId="19" xfId="2" applyFont="1" applyBorder="1" applyAlignment="1">
      <alignment horizontal="center"/>
    </xf>
    <xf numFmtId="49" fontId="5" fillId="0" borderId="8" xfId="0" applyNumberFormat="1" applyFont="1" applyBorder="1" applyAlignment="1">
      <alignment horizontal="left"/>
    </xf>
    <xf numFmtId="164" fontId="5" fillId="0" borderId="0" xfId="1" applyNumberFormat="1" applyFont="1" applyAlignment="1">
      <alignment horizontal="center"/>
    </xf>
    <xf numFmtId="49" fontId="5" fillId="0" borderId="8" xfId="0" applyNumberFormat="1" applyFont="1" applyBorder="1" applyAlignment="1">
      <alignment horizontal="left" indent="1"/>
    </xf>
    <xf numFmtId="9" fontId="6" fillId="0" borderId="0" xfId="1" applyNumberFormat="1" applyFont="1" applyAlignment="1">
      <alignment horizontal="center"/>
    </xf>
    <xf numFmtId="0" fontId="0" fillId="0" borderId="10" xfId="0" applyBorder="1"/>
    <xf numFmtId="0" fontId="6" fillId="0" borderId="9" xfId="0" applyFont="1" applyBorder="1"/>
    <xf numFmtId="44" fontId="5" fillId="0" borderId="9" xfId="2" applyFont="1" applyBorder="1"/>
    <xf numFmtId="165" fontId="6" fillId="0" borderId="0" xfId="2" applyNumberFormat="1" applyFont="1" applyAlignment="1">
      <alignment horizontal="center"/>
    </xf>
    <xf numFmtId="165" fontId="6" fillId="0" borderId="10" xfId="2" applyNumberFormat="1" applyFont="1" applyBorder="1" applyAlignment="1">
      <alignment horizontal="center"/>
    </xf>
    <xf numFmtId="9" fontId="6" fillId="0" borderId="10" xfId="1" applyNumberFormat="1" applyFont="1" applyBorder="1" applyAlignment="1">
      <alignment horizontal="center"/>
    </xf>
    <xf numFmtId="49" fontId="6" fillId="0" borderId="8" xfId="0" applyNumberFormat="1" applyFont="1" applyBorder="1" applyAlignment="1">
      <alignment horizontal="left" indent="1"/>
    </xf>
    <xf numFmtId="49" fontId="6" fillId="0" borderId="8" xfId="2" applyNumberFormat="1" applyFont="1" applyBorder="1" applyAlignment="1">
      <alignment horizontal="left" vertical="top" wrapText="1" indent="1"/>
    </xf>
    <xf numFmtId="49" fontId="5" fillId="0" borderId="8" xfId="2" quotePrefix="1" applyNumberFormat="1" applyFont="1" applyBorder="1" applyAlignment="1">
      <alignment horizontal="left" vertical="top" wrapText="1" indent="1"/>
    </xf>
    <xf numFmtId="49" fontId="5" fillId="0" borderId="12" xfId="0" applyNumberFormat="1" applyFont="1" applyBorder="1" applyAlignment="1">
      <alignment horizontal="left" indent="1"/>
    </xf>
    <xf numFmtId="165" fontId="6" fillId="0" borderId="4" xfId="2" applyNumberFormat="1" applyFont="1" applyBorder="1" applyAlignment="1">
      <alignment horizontal="center"/>
    </xf>
    <xf numFmtId="165" fontId="6" fillId="0" borderId="4" xfId="0" applyNumberFormat="1" applyFont="1" applyBorder="1"/>
    <xf numFmtId="165" fontId="6" fillId="0" borderId="4" xfId="1" applyNumberFormat="1" applyFont="1" applyBorder="1" applyAlignment="1">
      <alignment horizontal="center"/>
    </xf>
    <xf numFmtId="165" fontId="6" fillId="3" borderId="19" xfId="2" applyNumberFormat="1" applyFont="1" applyFill="1" applyBorder="1" applyAlignment="1" applyProtection="1">
      <alignment horizontal="center"/>
      <protection locked="0"/>
    </xf>
    <xf numFmtId="165" fontId="6" fillId="3" borderId="18" xfId="2" applyNumberFormat="1" applyFont="1" applyFill="1" applyBorder="1" applyAlignment="1" applyProtection="1">
      <alignment horizontal="center"/>
      <protection locked="0"/>
    </xf>
    <xf numFmtId="0" fontId="5" fillId="3" borderId="19" xfId="2" applyNumberFormat="1" applyFont="1" applyFill="1" applyBorder="1" applyAlignment="1" applyProtection="1">
      <alignment horizontal="center"/>
      <protection locked="0"/>
    </xf>
    <xf numFmtId="44" fontId="5" fillId="0" borderId="19" xfId="2" applyFont="1" applyBorder="1" applyAlignment="1">
      <alignment horizontal="left" vertical="top" wrapText="1"/>
    </xf>
    <xf numFmtId="164" fontId="5" fillId="0" borderId="19" xfId="1" applyNumberFormat="1" applyFont="1" applyBorder="1" applyAlignment="1">
      <alignment horizontal="center"/>
    </xf>
    <xf numFmtId="0" fontId="5" fillId="0" borderId="19" xfId="1" applyNumberFormat="1" applyFont="1" applyBorder="1" applyAlignment="1">
      <alignment horizontal="center"/>
    </xf>
    <xf numFmtId="166" fontId="5" fillId="3" borderId="19" xfId="0" applyNumberFormat="1" applyFont="1" applyFill="1" applyBorder="1" applyAlignment="1" applyProtection="1">
      <alignment horizontal="left"/>
      <protection locked="0"/>
    </xf>
    <xf numFmtId="1" fontId="5" fillId="3" borderId="19" xfId="1" applyNumberFormat="1" applyFont="1" applyFill="1" applyBorder="1" applyAlignment="1" applyProtection="1">
      <alignment horizontal="center"/>
      <protection locked="0"/>
    </xf>
    <xf numFmtId="0" fontId="5" fillId="3" borderId="19" xfId="1" applyNumberFormat="1" applyFont="1" applyFill="1" applyBorder="1" applyAlignment="1" applyProtection="1">
      <alignment horizontal="center"/>
      <protection locked="0"/>
    </xf>
    <xf numFmtId="0" fontId="4" fillId="4" borderId="0" xfId="0" applyFont="1" applyFill="1"/>
    <xf numFmtId="0" fontId="2" fillId="0" borderId="0" xfId="0" applyFont="1" applyAlignment="1">
      <alignment horizontal="center"/>
    </xf>
    <xf numFmtId="0" fontId="2" fillId="0" borderId="0" xfId="0" applyFont="1" applyAlignment="1" applyProtection="1">
      <alignment horizontal="center"/>
      <protection hidden="1"/>
    </xf>
    <xf numFmtId="0" fontId="4" fillId="0" borderId="0" xfId="0" applyFont="1" applyAlignment="1" applyProtection="1">
      <alignment horizontal="center"/>
      <protection hidden="1"/>
    </xf>
    <xf numFmtId="14" fontId="12" fillId="0" borderId="19" xfId="0" applyNumberFormat="1" applyFont="1" applyBorder="1" applyAlignment="1">
      <alignment horizontal="right"/>
    </xf>
    <xf numFmtId="49" fontId="5" fillId="11" borderId="8" xfId="0" applyNumberFormat="1" applyFont="1" applyFill="1" applyBorder="1" applyAlignment="1">
      <alignment horizontal="center"/>
    </xf>
    <xf numFmtId="49" fontId="5" fillId="12" borderId="0" xfId="0" applyNumberFormat="1" applyFont="1" applyFill="1" applyAlignment="1">
      <alignment horizontal="center"/>
    </xf>
    <xf numFmtId="0" fontId="5" fillId="12" borderId="0" xfId="0" applyFont="1" applyFill="1" applyAlignment="1">
      <alignment horizontal="center"/>
    </xf>
    <xf numFmtId="17" fontId="5" fillId="12" borderId="0" xfId="0" applyNumberFormat="1" applyFont="1" applyFill="1" applyAlignment="1">
      <alignment horizontal="center"/>
    </xf>
    <xf numFmtId="10" fontId="5" fillId="12" borderId="0" xfId="0" applyNumberFormat="1" applyFont="1" applyFill="1" applyAlignment="1">
      <alignment horizontal="center"/>
    </xf>
    <xf numFmtId="1" fontId="5" fillId="12" borderId="9" xfId="0" applyNumberFormat="1" applyFont="1" applyFill="1" applyBorder="1" applyAlignment="1">
      <alignment horizontal="center"/>
    </xf>
    <xf numFmtId="49" fontId="5" fillId="11" borderId="12" xfId="0" applyNumberFormat="1" applyFont="1" applyFill="1" applyBorder="1" applyAlignment="1">
      <alignment horizontal="center"/>
    </xf>
    <xf numFmtId="49" fontId="5" fillId="12" borderId="10" xfId="0" applyNumberFormat="1" applyFont="1" applyFill="1" applyBorder="1" applyAlignment="1">
      <alignment horizontal="center"/>
    </xf>
    <xf numFmtId="0" fontId="5" fillId="12" borderId="10" xfId="0" applyFont="1" applyFill="1" applyBorder="1" applyAlignment="1">
      <alignment horizontal="center"/>
    </xf>
    <xf numFmtId="17" fontId="5" fillId="12" borderId="10" xfId="0" applyNumberFormat="1" applyFont="1" applyFill="1" applyBorder="1" applyAlignment="1">
      <alignment horizontal="center"/>
    </xf>
    <xf numFmtId="10" fontId="5" fillId="12" borderId="10" xfId="0" applyNumberFormat="1" applyFont="1" applyFill="1" applyBorder="1" applyAlignment="1">
      <alignment horizontal="center"/>
    </xf>
    <xf numFmtId="1" fontId="5" fillId="12" borderId="11" xfId="0" applyNumberFormat="1" applyFont="1" applyFill="1" applyBorder="1" applyAlignment="1">
      <alignment horizontal="center"/>
    </xf>
    <xf numFmtId="49" fontId="5" fillId="11" borderId="2" xfId="2" applyNumberFormat="1" applyFont="1" applyFill="1" applyBorder="1" applyAlignment="1">
      <alignment horizontal="left" wrapText="1"/>
    </xf>
    <xf numFmtId="49" fontId="5" fillId="11" borderId="3" xfId="2" applyNumberFormat="1" applyFont="1" applyFill="1" applyBorder="1" applyAlignment="1">
      <alignment horizontal="left"/>
    </xf>
    <xf numFmtId="44" fontId="5" fillId="11" borderId="20" xfId="2" applyFont="1" applyFill="1" applyBorder="1" applyAlignment="1">
      <alignment horizontal="right"/>
    </xf>
    <xf numFmtId="44" fontId="5" fillId="11" borderId="21" xfId="2" applyFont="1" applyFill="1" applyBorder="1" applyAlignment="1">
      <alignment horizontal="right"/>
    </xf>
    <xf numFmtId="17" fontId="5" fillId="11" borderId="3" xfId="2" applyNumberFormat="1" applyFont="1" applyFill="1" applyBorder="1" applyAlignment="1">
      <alignment horizontal="center"/>
    </xf>
    <xf numFmtId="10" fontId="5" fillId="11" borderId="3" xfId="3" applyNumberFormat="1" applyFont="1" applyFill="1" applyBorder="1" applyAlignment="1">
      <alignment horizontal="center"/>
    </xf>
    <xf numFmtId="1" fontId="5" fillId="11" borderId="13" xfId="2" applyNumberFormat="1" applyFont="1" applyFill="1" applyBorder="1" applyAlignment="1">
      <alignment horizontal="center"/>
    </xf>
    <xf numFmtId="49" fontId="5" fillId="11" borderId="2" xfId="0" applyNumberFormat="1" applyFont="1" applyFill="1" applyBorder="1" applyAlignment="1">
      <alignment horizontal="center"/>
    </xf>
    <xf numFmtId="44" fontId="5" fillId="11" borderId="3" xfId="2" applyFont="1" applyFill="1" applyBorder="1" applyAlignment="1">
      <alignment horizontal="right"/>
    </xf>
    <xf numFmtId="49" fontId="5" fillId="11" borderId="12" xfId="0" applyNumberFormat="1" applyFont="1" applyFill="1" applyBorder="1" applyAlignment="1">
      <alignment horizontal="left"/>
    </xf>
    <xf numFmtId="49" fontId="6" fillId="11" borderId="10" xfId="2" applyNumberFormat="1" applyFont="1" applyFill="1" applyBorder="1" applyAlignment="1">
      <alignment horizontal="left"/>
    </xf>
    <xf numFmtId="17" fontId="6" fillId="11" borderId="10" xfId="2" applyNumberFormat="1" applyFont="1" applyFill="1" applyBorder="1" applyAlignment="1">
      <alignment horizontal="center"/>
    </xf>
    <xf numFmtId="10" fontId="6" fillId="11" borderId="10" xfId="3" applyNumberFormat="1" applyFont="1" applyFill="1" applyBorder="1" applyAlignment="1">
      <alignment horizontal="center"/>
    </xf>
    <xf numFmtId="1" fontId="6" fillId="11" borderId="11" xfId="2" applyNumberFormat="1" applyFont="1" applyFill="1" applyBorder="1" applyAlignment="1">
      <alignment horizontal="center"/>
    </xf>
    <xf numFmtId="49" fontId="5" fillId="10" borderId="5" xfId="0" applyNumberFormat="1" applyFont="1" applyFill="1" applyBorder="1" applyAlignment="1">
      <alignment horizontal="center"/>
    </xf>
    <xf numFmtId="49" fontId="5" fillId="14" borderId="6" xfId="0" applyNumberFormat="1" applyFont="1" applyFill="1" applyBorder="1" applyAlignment="1">
      <alignment horizontal="center"/>
    </xf>
    <xf numFmtId="49" fontId="5" fillId="14" borderId="6" xfId="0" quotePrefix="1" applyNumberFormat="1" applyFont="1" applyFill="1" applyBorder="1" applyAlignment="1">
      <alignment horizontal="center"/>
    </xf>
    <xf numFmtId="49" fontId="5" fillId="14" borderId="7" xfId="0" applyNumberFormat="1" applyFont="1" applyFill="1" applyBorder="1" applyAlignment="1">
      <alignment horizontal="center"/>
    </xf>
    <xf numFmtId="49" fontId="5" fillId="10" borderId="12" xfId="0" applyNumberFormat="1" applyFont="1" applyFill="1" applyBorder="1" applyAlignment="1">
      <alignment horizontal="center"/>
    </xf>
    <xf numFmtId="49" fontId="5" fillId="14" borderId="10" xfId="0" applyNumberFormat="1" applyFont="1" applyFill="1" applyBorder="1" applyAlignment="1">
      <alignment horizontal="center"/>
    </xf>
    <xf numFmtId="49" fontId="5" fillId="14" borderId="10" xfId="0" quotePrefix="1" applyNumberFormat="1" applyFont="1" applyFill="1" applyBorder="1" applyAlignment="1">
      <alignment horizontal="center"/>
    </xf>
    <xf numFmtId="49" fontId="5" fillId="14" borderId="11" xfId="0" applyNumberFormat="1" applyFont="1" applyFill="1" applyBorder="1" applyAlignment="1">
      <alignment horizontal="center"/>
    </xf>
    <xf numFmtId="49" fontId="6" fillId="16" borderId="19" xfId="0" applyNumberFormat="1" applyFont="1" applyFill="1" applyBorder="1" applyAlignment="1">
      <alignment horizontal="left" wrapText="1"/>
    </xf>
    <xf numFmtId="49" fontId="6" fillId="16" borderId="19" xfId="2" applyNumberFormat="1" applyFont="1" applyFill="1" applyBorder="1" applyAlignment="1">
      <alignment horizontal="left" vertical="top" wrapText="1"/>
    </xf>
    <xf numFmtId="49" fontId="6" fillId="16" borderId="19" xfId="2" applyNumberFormat="1" applyFont="1" applyFill="1" applyBorder="1" applyAlignment="1">
      <alignment horizontal="left" wrapText="1"/>
    </xf>
    <xf numFmtId="49" fontId="6" fillId="16" borderId="19" xfId="0" applyNumberFormat="1" applyFont="1" applyFill="1" applyBorder="1" applyAlignment="1">
      <alignment horizontal="center" wrapText="1"/>
    </xf>
    <xf numFmtId="49" fontId="6" fillId="16" borderId="17" xfId="2" applyNumberFormat="1" applyFont="1" applyFill="1" applyBorder="1" applyAlignment="1">
      <alignment horizontal="left" wrapText="1"/>
    </xf>
    <xf numFmtId="49" fontId="6" fillId="16" borderId="13" xfId="2" applyNumberFormat="1" applyFont="1" applyFill="1" applyBorder="1" applyAlignment="1">
      <alignment horizontal="center"/>
    </xf>
    <xf numFmtId="49" fontId="6" fillId="16" borderId="13" xfId="2" applyNumberFormat="1" applyFont="1" applyFill="1" applyBorder="1" applyAlignment="1">
      <alignment horizontal="center" wrapText="1"/>
    </xf>
    <xf numFmtId="0" fontId="5" fillId="13" borderId="2" xfId="0" applyFont="1" applyFill="1" applyBorder="1" applyAlignment="1">
      <alignment horizontal="left"/>
    </xf>
    <xf numFmtId="49" fontId="5" fillId="13" borderId="3" xfId="2" applyNumberFormat="1" applyFont="1" applyFill="1" applyBorder="1" applyAlignment="1">
      <alignment horizontal="center"/>
    </xf>
    <xf numFmtId="164" fontId="5" fillId="13" borderId="3" xfId="1" applyNumberFormat="1" applyFont="1" applyFill="1" applyBorder="1" applyAlignment="1">
      <alignment horizontal="center"/>
    </xf>
    <xf numFmtId="164" fontId="5" fillId="13" borderId="13" xfId="1" applyNumberFormat="1" applyFont="1" applyFill="1" applyBorder="1" applyAlignment="1">
      <alignment horizontal="center"/>
    </xf>
    <xf numFmtId="49" fontId="5" fillId="17" borderId="2" xfId="0" applyNumberFormat="1" applyFont="1" applyFill="1" applyBorder="1" applyAlignment="1">
      <alignment horizontal="left"/>
    </xf>
    <xf numFmtId="49" fontId="5" fillId="17" borderId="3" xfId="2" applyNumberFormat="1" applyFont="1" applyFill="1" applyBorder="1" applyAlignment="1">
      <alignment horizontal="center"/>
    </xf>
    <xf numFmtId="165" fontId="5" fillId="17" borderId="3" xfId="2" applyNumberFormat="1" applyFont="1" applyFill="1" applyBorder="1" applyAlignment="1">
      <alignment horizontal="center"/>
    </xf>
    <xf numFmtId="0" fontId="11" fillId="17" borderId="13" xfId="0" applyFont="1" applyFill="1" applyBorder="1"/>
    <xf numFmtId="0" fontId="4" fillId="4" borderId="0" xfId="0" applyFont="1" applyFill="1" applyAlignment="1">
      <alignment horizontal="left" vertical="top"/>
    </xf>
    <xf numFmtId="49" fontId="23" fillId="0" borderId="8" xfId="0" applyNumberFormat="1" applyFont="1" applyBorder="1" applyAlignment="1">
      <alignment horizontal="left" vertical="top"/>
    </xf>
    <xf numFmtId="49" fontId="23" fillId="0" borderId="0" xfId="0" applyNumberFormat="1" applyFont="1" applyAlignment="1">
      <alignment horizontal="left" vertical="top"/>
    </xf>
    <xf numFmtId="44" fontId="1" fillId="0" borderId="0" xfId="2" applyAlignment="1">
      <alignment horizontal="center" vertical="top" wrapText="1"/>
    </xf>
    <xf numFmtId="0" fontId="1" fillId="4" borderId="0" xfId="0" applyFont="1" applyFill="1" applyAlignment="1">
      <alignment horizontal="left" vertical="top"/>
    </xf>
    <xf numFmtId="0" fontId="4" fillId="6" borderId="0" xfId="0" applyFont="1" applyFill="1" applyAlignment="1">
      <alignment horizontal="left"/>
    </xf>
    <xf numFmtId="0" fontId="14" fillId="0" borderId="0" xfId="0" applyFont="1" applyAlignment="1">
      <alignment horizontal="center"/>
    </xf>
    <xf numFmtId="44" fontId="1" fillId="0" borderId="0" xfId="0" applyNumberFormat="1" applyFont="1"/>
    <xf numFmtId="165" fontId="1" fillId="4" borderId="0" xfId="2" applyNumberFormat="1" applyFill="1"/>
    <xf numFmtId="165" fontId="0" fillId="4" borderId="0" xfId="0" applyNumberFormat="1" applyFill="1"/>
    <xf numFmtId="165" fontId="7" fillId="0" borderId="4" xfId="0" applyNumberFormat="1" applyFont="1" applyBorder="1"/>
    <xf numFmtId="165" fontId="4" fillId="0" borderId="9" xfId="0" applyNumberFormat="1" applyFont="1" applyBorder="1"/>
    <xf numFmtId="165" fontId="7" fillId="0" borderId="4" xfId="2" applyNumberFormat="1" applyFont="1" applyBorder="1" applyAlignment="1">
      <alignment horizontal="center"/>
    </xf>
    <xf numFmtId="165" fontId="19" fillId="0" borderId="4" xfId="2" applyNumberFormat="1" applyFont="1" applyBorder="1" applyAlignment="1">
      <alignment horizontal="center"/>
    </xf>
    <xf numFmtId="165" fontId="6" fillId="3" borderId="9" xfId="2" applyNumberFormat="1" applyFont="1" applyFill="1" applyBorder="1" applyAlignment="1" applyProtection="1">
      <alignment horizontal="center"/>
      <protection locked="0"/>
    </xf>
    <xf numFmtId="165" fontId="6" fillId="3" borderId="11" xfId="2" applyNumberFormat="1" applyFont="1" applyFill="1" applyBorder="1" applyAlignment="1" applyProtection="1">
      <alignment horizontal="center"/>
      <protection locked="0"/>
    </xf>
    <xf numFmtId="165" fontId="6" fillId="0" borderId="0" xfId="2" applyNumberFormat="1" applyFont="1" applyAlignment="1" applyProtection="1">
      <alignment horizontal="center"/>
      <protection locked="0"/>
    </xf>
    <xf numFmtId="165" fontId="17" fillId="0" borderId="4" xfId="2" applyNumberFormat="1" applyFont="1" applyBorder="1" applyAlignment="1">
      <alignment horizontal="center"/>
    </xf>
    <xf numFmtId="165" fontId="6" fillId="0" borderId="9" xfId="2" applyNumberFormat="1" applyFont="1" applyBorder="1"/>
    <xf numFmtId="165" fontId="6" fillId="3" borderId="9" xfId="2" applyNumberFormat="1" applyFont="1" applyFill="1" applyBorder="1" applyProtection="1">
      <protection locked="0"/>
    </xf>
    <xf numFmtId="165" fontId="17" fillId="0" borderId="3" xfId="2" applyNumberFormat="1" applyFont="1" applyBorder="1" applyAlignment="1">
      <alignment horizontal="left" wrapText="1"/>
    </xf>
    <xf numFmtId="165" fontId="17" fillId="0" borderId="3" xfId="0" applyNumberFormat="1" applyFont="1" applyBorder="1" applyAlignment="1">
      <alignment horizontal="center"/>
    </xf>
    <xf numFmtId="165" fontId="18" fillId="4" borderId="9" xfId="2" applyNumberFormat="1" applyFont="1" applyFill="1" applyBorder="1"/>
    <xf numFmtId="165" fontId="18" fillId="4" borderId="0" xfId="2" applyNumberFormat="1" applyFont="1" applyFill="1"/>
    <xf numFmtId="165" fontId="6" fillId="0" borderId="0" xfId="2" applyNumberFormat="1" applyFont="1" applyAlignment="1">
      <alignment horizontal="left" vertical="top" wrapText="1" indent="1"/>
    </xf>
    <xf numFmtId="165" fontId="1" fillId="0" borderId="0" xfId="2" applyNumberFormat="1" applyAlignment="1">
      <alignment horizontal="center"/>
    </xf>
    <xf numFmtId="165" fontId="1" fillId="4" borderId="9" xfId="2" applyNumberFormat="1" applyFill="1" applyBorder="1"/>
    <xf numFmtId="165" fontId="6" fillId="0" borderId="0" xfId="0" applyNumberFormat="1" applyFont="1" applyAlignment="1">
      <alignment horizontal="left" indent="1"/>
    </xf>
    <xf numFmtId="165" fontId="0" fillId="4" borderId="9" xfId="0" applyNumberFormat="1" applyFill="1" applyBorder="1"/>
    <xf numFmtId="165" fontId="5" fillId="0" borderId="0" xfId="0" applyNumberFormat="1" applyFont="1" applyAlignment="1">
      <alignment horizontal="left"/>
    </xf>
    <xf numFmtId="165" fontId="1" fillId="4" borderId="0" xfId="2" applyNumberFormat="1" applyFill="1" applyAlignment="1">
      <alignment horizontal="center"/>
    </xf>
    <xf numFmtId="165" fontId="6" fillId="0" borderId="10" xfId="0" applyNumberFormat="1" applyFont="1" applyBorder="1" applyAlignment="1">
      <alignment horizontal="left" indent="1"/>
    </xf>
    <xf numFmtId="165" fontId="6" fillId="3" borderId="11" xfId="2" applyNumberFormat="1" applyFont="1" applyFill="1" applyBorder="1" applyProtection="1">
      <protection locked="0"/>
    </xf>
    <xf numFmtId="165" fontId="6" fillId="4" borderId="0" xfId="2" applyNumberFormat="1" applyFont="1" applyFill="1" applyAlignment="1">
      <alignment horizontal="center"/>
    </xf>
    <xf numFmtId="165" fontId="5" fillId="4" borderId="0" xfId="0" applyNumberFormat="1" applyFont="1" applyFill="1" applyAlignment="1">
      <alignment horizontal="left"/>
    </xf>
    <xf numFmtId="165" fontId="6" fillId="4" borderId="10" xfId="2" applyNumberFormat="1" applyFont="1" applyFill="1" applyBorder="1" applyAlignment="1">
      <alignment horizontal="center"/>
    </xf>
    <xf numFmtId="165" fontId="7" fillId="4" borderId="0" xfId="0" applyNumberFormat="1" applyFont="1" applyFill="1"/>
    <xf numFmtId="165" fontId="15" fillId="4" borderId="14" xfId="0" applyNumberFormat="1" applyFont="1" applyFill="1" applyBorder="1" applyAlignment="1">
      <alignment horizontal="center"/>
    </xf>
    <xf numFmtId="165" fontId="7" fillId="7" borderId="14" xfId="0" applyNumberFormat="1" applyFont="1" applyFill="1" applyBorder="1" applyAlignment="1">
      <alignment horizontal="center"/>
    </xf>
    <xf numFmtId="165" fontId="15" fillId="4" borderId="14" xfId="2" applyNumberFormat="1" applyFont="1" applyFill="1" applyBorder="1" applyAlignment="1">
      <alignment horizontal="center"/>
    </xf>
    <xf numFmtId="165" fontId="7" fillId="4" borderId="15" xfId="0" applyNumberFormat="1" applyFont="1" applyFill="1" applyBorder="1"/>
    <xf numFmtId="165" fontId="0" fillId="0" borderId="0" xfId="0" applyNumberFormat="1" applyAlignment="1">
      <alignment horizontal="center"/>
    </xf>
    <xf numFmtId="165" fontId="0" fillId="0" borderId="9" xfId="0" applyNumberFormat="1" applyBorder="1"/>
    <xf numFmtId="165" fontId="11" fillId="4" borderId="0" xfId="0" applyNumberFormat="1" applyFont="1" applyFill="1"/>
    <xf numFmtId="165" fontId="0" fillId="0" borderId="0" xfId="0" applyNumberFormat="1" applyAlignment="1">
      <alignment horizontal="left" indent="1"/>
    </xf>
    <xf numFmtId="165" fontId="5" fillId="0" borderId="14" xfId="0" applyNumberFormat="1" applyFont="1" applyBorder="1" applyAlignment="1">
      <alignment horizontal="center"/>
    </xf>
    <xf numFmtId="165" fontId="6" fillId="0" borderId="14" xfId="2" applyNumberFormat="1" applyFont="1" applyBorder="1" applyAlignment="1">
      <alignment horizontal="center"/>
    </xf>
    <xf numFmtId="165" fontId="1" fillId="0" borderId="14" xfId="2" applyNumberFormat="1" applyBorder="1" applyAlignment="1">
      <alignment horizontal="center"/>
    </xf>
    <xf numFmtId="165" fontId="0" fillId="0" borderId="15" xfId="0" applyNumberFormat="1" applyBorder="1"/>
    <xf numFmtId="165" fontId="5" fillId="4" borderId="0" xfId="0" applyNumberFormat="1" applyFont="1" applyFill="1" applyAlignment="1">
      <alignment horizontal="center"/>
    </xf>
    <xf numFmtId="165" fontId="5" fillId="4" borderId="0" xfId="2" applyNumberFormat="1" applyFont="1" applyFill="1" applyAlignment="1">
      <alignment horizontal="center" wrapText="1"/>
    </xf>
    <xf numFmtId="165" fontId="3" fillId="4" borderId="0" xfId="2" applyNumberFormat="1" applyFont="1" applyFill="1" applyAlignment="1">
      <alignment horizontal="center"/>
    </xf>
    <xf numFmtId="165" fontId="5" fillId="4" borderId="0" xfId="2" applyNumberFormat="1" applyFont="1" applyFill="1" applyAlignment="1">
      <alignment horizontal="center"/>
    </xf>
    <xf numFmtId="165" fontId="3" fillId="4" borderId="9" xfId="2" applyNumberFormat="1" applyFont="1" applyFill="1" applyBorder="1"/>
    <xf numFmtId="165" fontId="3" fillId="4" borderId="0" xfId="2" applyNumberFormat="1" applyFont="1" applyFill="1"/>
    <xf numFmtId="165" fontId="0" fillId="4" borderId="0" xfId="0" applyNumberFormat="1" applyFill="1" applyAlignment="1">
      <alignment horizontal="center"/>
    </xf>
    <xf numFmtId="0" fontId="1" fillId="0" borderId="0" xfId="0" applyFont="1" applyAlignment="1">
      <alignment horizontal="center"/>
    </xf>
    <xf numFmtId="44" fontId="27" fillId="0" borderId="9" xfId="4" applyNumberFormat="1" applyBorder="1"/>
    <xf numFmtId="0" fontId="0" fillId="4" borderId="0" xfId="0" quotePrefix="1" applyFill="1" applyAlignment="1">
      <alignment horizontal="left"/>
    </xf>
    <xf numFmtId="0" fontId="1" fillId="4" borderId="0" xfId="0" applyFont="1" applyFill="1"/>
    <xf numFmtId="14" fontId="6" fillId="3" borderId="8" xfId="0" applyNumberFormat="1" applyFont="1" applyFill="1" applyBorder="1" applyAlignment="1" applyProtection="1">
      <alignment horizontal="center"/>
      <protection locked="0"/>
    </xf>
    <xf numFmtId="14" fontId="6" fillId="3" borderId="34" xfId="0" applyNumberFormat="1" applyFont="1" applyFill="1" applyBorder="1" applyAlignment="1" applyProtection="1">
      <alignment horizontal="center"/>
      <protection locked="0"/>
    </xf>
    <xf numFmtId="0" fontId="5" fillId="4" borderId="0" xfId="0" applyFont="1" applyFill="1" applyProtection="1">
      <protection locked="0"/>
    </xf>
    <xf numFmtId="44" fontId="5" fillId="3" borderId="19" xfId="2" applyFont="1" applyFill="1" applyBorder="1" applyAlignment="1" applyProtection="1">
      <alignment horizontal="center"/>
      <protection locked="0"/>
    </xf>
    <xf numFmtId="0" fontId="12" fillId="0" borderId="0" xfId="0" applyFont="1" applyBorder="1" applyAlignment="1">
      <alignment vertical="top"/>
    </xf>
    <xf numFmtId="0" fontId="12" fillId="0" borderId="32" xfId="0" applyFont="1" applyBorder="1" applyAlignment="1">
      <alignment vertical="top"/>
    </xf>
    <xf numFmtId="0" fontId="12" fillId="0" borderId="33" xfId="0" applyFont="1" applyBorder="1" applyAlignment="1">
      <alignment vertical="top"/>
    </xf>
    <xf numFmtId="0" fontId="12" fillId="0" borderId="35" xfId="0" applyFont="1" applyBorder="1" applyAlignment="1">
      <alignment vertical="top"/>
    </xf>
    <xf numFmtId="0" fontId="12" fillId="0" borderId="36" xfId="0" applyFont="1" applyBorder="1" applyAlignment="1">
      <alignment vertical="top"/>
    </xf>
    <xf numFmtId="0" fontId="12" fillId="0" borderId="37" xfId="0" applyFont="1" applyBorder="1" applyAlignment="1">
      <alignment vertical="top"/>
    </xf>
    <xf numFmtId="44" fontId="4" fillId="9" borderId="0" xfId="2" applyFont="1" applyFill="1" applyProtection="1">
      <protection locked="0"/>
    </xf>
    <xf numFmtId="0" fontId="0" fillId="0" borderId="41" xfId="0" applyBorder="1" applyAlignment="1" applyProtection="1">
      <alignment vertical="top"/>
    </xf>
    <xf numFmtId="0" fontId="0" fillId="0" borderId="0" xfId="0" applyBorder="1" applyAlignment="1" applyProtection="1">
      <alignment horizontal="left" vertical="top" wrapText="1"/>
    </xf>
    <xf numFmtId="0" fontId="0" fillId="0" borderId="22" xfId="0" applyBorder="1" applyAlignment="1" applyProtection="1">
      <alignment horizontal="left" vertical="top" wrapText="1"/>
    </xf>
    <xf numFmtId="0" fontId="28" fillId="0" borderId="41" xfId="0" applyFont="1" applyBorder="1" applyAlignment="1" applyProtection="1">
      <alignment horizontal="center" vertical="top"/>
    </xf>
    <xf numFmtId="0" fontId="28" fillId="0" borderId="0" xfId="0" applyFont="1" applyBorder="1" applyAlignment="1" applyProtection="1">
      <alignment horizontal="center" vertical="top" wrapText="1"/>
    </xf>
    <xf numFmtId="0" fontId="28" fillId="0" borderId="22" xfId="0" applyFont="1" applyBorder="1" applyAlignment="1" applyProtection="1">
      <alignment horizontal="center" vertical="top" wrapText="1"/>
    </xf>
    <xf numFmtId="0" fontId="1" fillId="0" borderId="0" xfId="0" applyFont="1" applyBorder="1" applyAlignment="1" applyProtection="1">
      <alignment horizontal="left" vertical="top" wrapText="1"/>
    </xf>
    <xf numFmtId="16" fontId="0" fillId="0" borderId="22" xfId="0" applyNumberFormat="1" applyBorder="1" applyAlignment="1" applyProtection="1">
      <alignment horizontal="left" vertical="top" wrapText="1"/>
    </xf>
    <xf numFmtId="0" fontId="0" fillId="0" borderId="0" xfId="0" applyAlignment="1" applyProtection="1">
      <alignment vertical="top"/>
      <protection locked="0"/>
    </xf>
    <xf numFmtId="0" fontId="28" fillId="0" borderId="0" xfId="0" applyFont="1" applyAlignment="1" applyProtection="1">
      <alignment horizontal="center" vertical="top"/>
      <protection locked="0"/>
    </xf>
    <xf numFmtId="0" fontId="0" fillId="9" borderId="19" xfId="0" applyFill="1"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1" fillId="0" borderId="22" xfId="0" applyFont="1" applyBorder="1" applyAlignment="1" applyProtection="1">
      <alignment horizontal="left" vertical="top" wrapText="1"/>
    </xf>
    <xf numFmtId="0" fontId="0" fillId="0" borderId="42" xfId="0" applyBorder="1" applyAlignment="1" applyProtection="1">
      <alignment vertical="top"/>
    </xf>
    <xf numFmtId="0" fontId="12" fillId="0" borderId="0" xfId="0" applyFont="1" applyBorder="1" applyAlignment="1" applyProtection="1">
      <alignment vertical="top"/>
      <protection locked="0"/>
    </xf>
    <xf numFmtId="49" fontId="3" fillId="19" borderId="32" xfId="0" applyNumberFormat="1" applyFont="1" applyFill="1" applyBorder="1" applyAlignment="1">
      <alignment horizontal="left" vertical="top"/>
    </xf>
    <xf numFmtId="164" fontId="3" fillId="0" borderId="0" xfId="1" applyNumberFormat="1" applyFont="1" applyAlignment="1">
      <alignment horizontal="center"/>
    </xf>
    <xf numFmtId="164" fontId="3" fillId="0" borderId="33" xfId="1" applyNumberFormat="1" applyFont="1" applyBorder="1" applyAlignment="1">
      <alignment horizontal="center"/>
    </xf>
    <xf numFmtId="49" fontId="33" fillId="0" borderId="32" xfId="0" applyNumberFormat="1" applyFont="1" applyBorder="1" applyAlignment="1">
      <alignment horizontal="left"/>
    </xf>
    <xf numFmtId="164" fontId="3" fillId="0" borderId="17" xfId="1" applyNumberFormat="1" applyFont="1" applyBorder="1" applyAlignment="1">
      <alignment horizontal="center"/>
    </xf>
    <xf numFmtId="164" fontId="3" fillId="0" borderId="46" xfId="1" applyNumberFormat="1" applyFont="1" applyBorder="1" applyAlignment="1">
      <alignment horizontal="center"/>
    </xf>
    <xf numFmtId="49" fontId="3" fillId="0" borderId="32" xfId="0" applyNumberFormat="1" applyFont="1" applyBorder="1" applyAlignment="1">
      <alignment horizontal="left"/>
    </xf>
    <xf numFmtId="164" fontId="3" fillId="0" borderId="16" xfId="1" applyNumberFormat="1" applyFont="1" applyBorder="1" applyAlignment="1">
      <alignment horizontal="center"/>
    </xf>
    <xf numFmtId="164" fontId="3" fillId="0" borderId="47" xfId="1" applyNumberFormat="1" applyFont="1" applyBorder="1" applyAlignment="1">
      <alignment horizontal="center"/>
    </xf>
    <xf numFmtId="49" fontId="3" fillId="0" borderId="32" xfId="2" applyNumberFormat="1" applyFont="1" applyBorder="1" applyAlignment="1">
      <alignment horizontal="left" vertical="top" wrapText="1"/>
    </xf>
    <xf numFmtId="167" fontId="1" fillId="0" borderId="16" xfId="3" applyNumberFormat="1" applyFont="1" applyBorder="1" applyAlignment="1">
      <alignment horizontal="center"/>
    </xf>
    <xf numFmtId="167" fontId="1" fillId="0" borderId="47" xfId="3" applyNumberFormat="1" applyFont="1" applyBorder="1" applyAlignment="1">
      <alignment horizontal="center"/>
    </xf>
    <xf numFmtId="167" fontId="1" fillId="0" borderId="0" xfId="3" applyNumberFormat="1" applyFont="1" applyAlignment="1">
      <alignment horizontal="center"/>
    </xf>
    <xf numFmtId="167" fontId="3" fillId="0" borderId="16" xfId="3" applyNumberFormat="1" applyFont="1" applyBorder="1" applyAlignment="1">
      <alignment horizontal="center"/>
    </xf>
    <xf numFmtId="167" fontId="3" fillId="0" borderId="47" xfId="3" applyNumberFormat="1" applyFont="1" applyBorder="1" applyAlignment="1">
      <alignment horizontal="center"/>
    </xf>
    <xf numFmtId="167" fontId="3" fillId="0" borderId="0" xfId="3" applyNumberFormat="1" applyFont="1" applyAlignment="1">
      <alignment horizontal="center"/>
    </xf>
    <xf numFmtId="10" fontId="1" fillId="20" borderId="16" xfId="3" applyNumberFormat="1" applyFont="1" applyFill="1" applyBorder="1" applyAlignment="1" applyProtection="1">
      <alignment horizontal="center"/>
      <protection locked="0"/>
    </xf>
    <xf numFmtId="10" fontId="1" fillId="20" borderId="47" xfId="3" applyNumberFormat="1" applyFont="1" applyFill="1" applyBorder="1" applyAlignment="1" applyProtection="1">
      <alignment horizontal="center"/>
      <protection locked="0"/>
    </xf>
    <xf numFmtId="49" fontId="3" fillId="0" borderId="32" xfId="2" applyNumberFormat="1" applyFont="1" applyBorder="1" applyAlignment="1">
      <alignment horizontal="right" vertical="top" wrapText="1"/>
    </xf>
    <xf numFmtId="10" fontId="1" fillId="0" borderId="18" xfId="3" applyNumberFormat="1" applyFont="1" applyBorder="1" applyAlignment="1">
      <alignment horizontal="center"/>
    </xf>
    <xf numFmtId="10" fontId="1" fillId="0" borderId="48" xfId="3" applyNumberFormat="1" applyFont="1" applyBorder="1" applyAlignment="1">
      <alignment horizontal="center"/>
    </xf>
    <xf numFmtId="167" fontId="1" fillId="0" borderId="33" xfId="3" applyNumberFormat="1" applyFont="1" applyBorder="1" applyAlignment="1">
      <alignment horizontal="center"/>
    </xf>
    <xf numFmtId="164" fontId="1" fillId="0" borderId="0" xfId="1" applyNumberFormat="1" applyFont="1" applyAlignment="1">
      <alignment horizontal="center"/>
    </xf>
    <xf numFmtId="49" fontId="1" fillId="0" borderId="32" xfId="0" applyNumberFormat="1" applyFont="1" applyBorder="1" applyAlignment="1">
      <alignment horizontal="left"/>
    </xf>
    <xf numFmtId="164" fontId="1" fillId="0" borderId="16" xfId="1" applyNumberFormat="1" applyFont="1" applyBorder="1" applyAlignment="1">
      <alignment horizontal="center"/>
    </xf>
    <xf numFmtId="164" fontId="1" fillId="0" borderId="47" xfId="1" applyNumberFormat="1" applyFont="1" applyBorder="1" applyAlignment="1">
      <alignment horizontal="center"/>
    </xf>
    <xf numFmtId="49" fontId="3" fillId="0" borderId="32" xfId="0" applyNumberFormat="1" applyFont="1" applyBorder="1"/>
    <xf numFmtId="49" fontId="3" fillId="0" borderId="32" xfId="2" applyNumberFormat="1" applyFont="1" applyBorder="1" applyAlignment="1">
      <alignment vertical="top" wrapText="1"/>
    </xf>
    <xf numFmtId="167" fontId="1" fillId="0" borderId="18" xfId="3" applyNumberFormat="1" applyFont="1" applyBorder="1" applyAlignment="1">
      <alignment horizontal="center"/>
    </xf>
    <xf numFmtId="167" fontId="1" fillId="0" borderId="48" xfId="3" applyNumberFormat="1" applyFont="1" applyBorder="1" applyAlignment="1">
      <alignment horizontal="center"/>
    </xf>
    <xf numFmtId="167" fontId="1" fillId="0" borderId="19" xfId="3" applyNumberFormat="1" applyFont="1" applyBorder="1" applyAlignment="1">
      <alignment horizontal="center"/>
    </xf>
    <xf numFmtId="167" fontId="1" fillId="0" borderId="49" xfId="3" applyNumberFormat="1" applyFont="1" applyBorder="1" applyAlignment="1">
      <alignment horizontal="center"/>
    </xf>
    <xf numFmtId="0" fontId="13" fillId="0" borderId="0" xfId="0" applyFont="1" applyAlignment="1">
      <alignment vertical="top" wrapText="1"/>
    </xf>
    <xf numFmtId="44" fontId="3" fillId="0" borderId="0" xfId="2" applyFont="1" applyAlignment="1">
      <alignment horizontal="left" vertical="top" wrapText="1"/>
    </xf>
    <xf numFmtId="0" fontId="14" fillId="0" borderId="0" xfId="0" applyFont="1" applyAlignment="1">
      <alignment vertical="top" wrapText="1"/>
    </xf>
    <xf numFmtId="44" fontId="3" fillId="0" borderId="0" xfId="2" applyFont="1" applyAlignment="1">
      <alignment wrapText="1"/>
    </xf>
    <xf numFmtId="0" fontId="5" fillId="0" borderId="0" xfId="0" applyFont="1" applyAlignment="1">
      <alignment horizontal="left"/>
    </xf>
    <xf numFmtId="49" fontId="3" fillId="19" borderId="32" xfId="0" applyNumberFormat="1" applyFont="1" applyFill="1" applyBorder="1" applyAlignment="1">
      <alignment horizontal="left"/>
    </xf>
    <xf numFmtId="10" fontId="1" fillId="0" borderId="0" xfId="3" applyNumberFormat="1" applyFont="1" applyAlignment="1">
      <alignment horizontal="center"/>
    </xf>
    <xf numFmtId="10" fontId="1" fillId="0" borderId="33" xfId="3" applyNumberFormat="1" applyFont="1" applyBorder="1" applyAlignment="1">
      <alignment horizontal="center"/>
    </xf>
    <xf numFmtId="44" fontId="5" fillId="0" borderId="0" xfId="2" applyFont="1" applyAlignment="1">
      <alignment horizontal="left" wrapText="1"/>
    </xf>
    <xf numFmtId="164" fontId="3" fillId="19" borderId="0" xfId="1" applyNumberFormat="1" applyFont="1" applyFill="1" applyAlignment="1">
      <alignment horizontal="center"/>
    </xf>
    <xf numFmtId="164" fontId="11" fillId="0" borderId="0" xfId="1" applyNumberFormat="1" applyFont="1" applyAlignment="1">
      <alignment horizontal="center" wrapText="1"/>
    </xf>
    <xf numFmtId="164" fontId="11" fillId="19" borderId="0" xfId="1" applyNumberFormat="1" applyFont="1" applyFill="1" applyAlignment="1">
      <alignment wrapText="1"/>
    </xf>
    <xf numFmtId="164" fontId="11" fillId="19" borderId="0" xfId="1" applyNumberFormat="1" applyFont="1" applyFill="1" applyAlignment="1">
      <alignment horizontal="center" wrapText="1"/>
    </xf>
    <xf numFmtId="0" fontId="1" fillId="0" borderId="0" xfId="0" applyFont="1"/>
    <xf numFmtId="0" fontId="8" fillId="0" borderId="0" xfId="0" applyFont="1" applyAlignment="1">
      <alignment horizontal="center" wrapText="1"/>
    </xf>
    <xf numFmtId="0" fontId="0" fillId="9" borderId="0" xfId="0" applyFill="1" applyAlignment="1">
      <alignment horizontal="left" vertical="top"/>
    </xf>
    <xf numFmtId="0" fontId="29" fillId="0" borderId="29" xfId="0" applyFont="1" applyBorder="1" applyAlignment="1">
      <alignment horizontal="center" vertical="top"/>
    </xf>
    <xf numFmtId="0" fontId="29" fillId="0" borderId="30" xfId="0" applyFont="1" applyBorder="1" applyAlignment="1">
      <alignment horizontal="center" vertical="top"/>
    </xf>
    <xf numFmtId="0" fontId="29" fillId="0" borderId="31" xfId="0" applyFont="1" applyBorder="1" applyAlignment="1">
      <alignment horizontal="center" vertical="top"/>
    </xf>
    <xf numFmtId="0" fontId="12" fillId="9" borderId="0" xfId="0" applyFont="1" applyFill="1" applyBorder="1" applyAlignment="1" applyProtection="1">
      <alignment horizontal="left" vertical="top" wrapText="1"/>
      <protection locked="0"/>
    </xf>
    <xf numFmtId="0" fontId="12" fillId="9" borderId="33" xfId="0" applyFont="1" applyFill="1" applyBorder="1" applyAlignment="1" applyProtection="1">
      <alignment horizontal="left" vertical="top" wrapText="1"/>
      <protection locked="0"/>
    </xf>
    <xf numFmtId="0" fontId="12" fillId="9" borderId="32" xfId="0" applyFont="1" applyFill="1" applyBorder="1" applyAlignment="1" applyProtection="1">
      <alignment horizontal="left" vertical="top" wrapText="1"/>
      <protection locked="0"/>
    </xf>
    <xf numFmtId="0" fontId="12" fillId="9" borderId="32" xfId="0" applyFont="1" applyFill="1" applyBorder="1" applyAlignment="1" applyProtection="1">
      <alignment horizontal="center" vertical="top"/>
      <protection locked="0"/>
    </xf>
    <xf numFmtId="0" fontId="12" fillId="9" borderId="0" xfId="0" applyFont="1" applyFill="1" applyBorder="1" applyAlignment="1" applyProtection="1">
      <alignment horizontal="center" vertical="top"/>
      <protection locked="0"/>
    </xf>
    <xf numFmtId="0" fontId="12" fillId="9" borderId="33" xfId="0" applyFont="1" applyFill="1" applyBorder="1" applyAlignment="1" applyProtection="1">
      <alignment horizontal="center" vertical="top"/>
      <protection locked="0"/>
    </xf>
    <xf numFmtId="0" fontId="12" fillId="9" borderId="32" xfId="0" applyFont="1" applyFill="1" applyBorder="1" applyAlignment="1" applyProtection="1">
      <alignment horizontal="left" vertical="top"/>
      <protection locked="0"/>
    </xf>
    <xf numFmtId="0" fontId="12" fillId="9" borderId="0" xfId="0" applyFont="1" applyFill="1" applyBorder="1" applyAlignment="1" applyProtection="1">
      <alignment horizontal="left" vertical="top"/>
      <protection locked="0"/>
    </xf>
    <xf numFmtId="0" fontId="12" fillId="9" borderId="33" xfId="0" applyFont="1" applyFill="1" applyBorder="1" applyAlignment="1" applyProtection="1">
      <alignment horizontal="left" vertical="top"/>
      <protection locked="0"/>
    </xf>
    <xf numFmtId="0" fontId="12" fillId="0" borderId="0" xfId="0" applyFont="1" applyBorder="1" applyAlignment="1">
      <alignment horizontal="left" vertical="top" wrapText="1"/>
    </xf>
    <xf numFmtId="0" fontId="12" fillId="0" borderId="33" xfId="0" applyFont="1" applyBorder="1" applyAlignment="1">
      <alignment horizontal="left" vertical="top" wrapText="1"/>
    </xf>
    <xf numFmtId="0" fontId="12" fillId="0" borderId="32" xfId="0" applyFont="1" applyBorder="1" applyAlignment="1">
      <alignment horizontal="left" vertical="top" wrapText="1"/>
    </xf>
    <xf numFmtId="0" fontId="9" fillId="9" borderId="38" xfId="0" applyFont="1" applyFill="1" applyBorder="1" applyAlignment="1" applyProtection="1">
      <alignment horizontal="center" vertical="top"/>
      <protection locked="0"/>
    </xf>
    <xf numFmtId="0" fontId="9" fillId="9" borderId="39" xfId="0" applyFont="1" applyFill="1" applyBorder="1" applyAlignment="1" applyProtection="1">
      <alignment horizontal="center" vertical="top"/>
      <protection locked="0"/>
    </xf>
    <xf numFmtId="0" fontId="9" fillId="9" borderId="40" xfId="0" applyFont="1" applyFill="1" applyBorder="1" applyAlignment="1" applyProtection="1">
      <alignment horizontal="center" vertical="top"/>
      <protection locked="0"/>
    </xf>
    <xf numFmtId="0" fontId="9" fillId="13" borderId="2" xfId="0" applyFont="1" applyFill="1" applyBorder="1" applyAlignment="1">
      <alignment horizontal="center"/>
    </xf>
    <xf numFmtId="0" fontId="9" fillId="13" borderId="3" xfId="0" applyFont="1" applyFill="1" applyBorder="1" applyAlignment="1">
      <alignment horizontal="center"/>
    </xf>
    <xf numFmtId="0" fontId="9" fillId="13" borderId="13" xfId="0" applyFont="1" applyFill="1" applyBorder="1" applyAlignment="1">
      <alignment horizontal="center"/>
    </xf>
    <xf numFmtId="14" fontId="5" fillId="4" borderId="5" xfId="0" applyNumberFormat="1" applyFont="1" applyFill="1" applyBorder="1" applyAlignment="1">
      <alignment horizontal="center"/>
    </xf>
    <xf numFmtId="14" fontId="5" fillId="4" borderId="6" xfId="0" applyNumberFormat="1" applyFont="1" applyFill="1" applyBorder="1" applyAlignment="1">
      <alignment horizontal="center"/>
    </xf>
    <xf numFmtId="14" fontId="5" fillId="4" borderId="7" xfId="0" applyNumberFormat="1" applyFont="1" applyFill="1" applyBorder="1" applyAlignment="1">
      <alignment horizontal="center"/>
    </xf>
    <xf numFmtId="0" fontId="8" fillId="0" borderId="0" xfId="0" applyFont="1" applyAlignment="1">
      <alignment horizontal="center"/>
    </xf>
    <xf numFmtId="49" fontId="9" fillId="17" borderId="12" xfId="0" applyNumberFormat="1" applyFont="1" applyFill="1" applyBorder="1" applyAlignment="1">
      <alignment horizontal="center"/>
    </xf>
    <xf numFmtId="49" fontId="9" fillId="17" borderId="10" xfId="0" applyNumberFormat="1" applyFont="1" applyFill="1" applyBorder="1" applyAlignment="1">
      <alignment horizontal="center"/>
    </xf>
    <xf numFmtId="49" fontId="9" fillId="17" borderId="11" xfId="0" applyNumberFormat="1" applyFont="1" applyFill="1" applyBorder="1" applyAlignment="1">
      <alignment horizontal="center"/>
    </xf>
    <xf numFmtId="0" fontId="0" fillId="0" borderId="0" xfId="0" applyAlignment="1"/>
    <xf numFmtId="0" fontId="9" fillId="2" borderId="5" xfId="0" applyFont="1" applyFill="1" applyBorder="1" applyAlignment="1">
      <alignment horizontal="center"/>
    </xf>
    <xf numFmtId="0" fontId="9" fillId="2" borderId="6" xfId="0" applyFont="1" applyFill="1" applyBorder="1" applyAlignment="1">
      <alignment horizontal="center"/>
    </xf>
    <xf numFmtId="0" fontId="9" fillId="2" borderId="7" xfId="0" applyFont="1" applyFill="1" applyBorder="1" applyAlignment="1">
      <alignment horizontal="center"/>
    </xf>
    <xf numFmtId="49" fontId="7" fillId="9" borderId="19" xfId="0" applyNumberFormat="1" applyFont="1" applyFill="1" applyBorder="1" applyAlignment="1" applyProtection="1">
      <alignment horizontal="left" vertical="top"/>
      <protection locked="0"/>
    </xf>
    <xf numFmtId="44" fontId="5" fillId="3" borderId="19" xfId="2" applyFont="1" applyFill="1" applyBorder="1" applyAlignment="1" applyProtection="1">
      <alignment horizontal="center"/>
      <protection locked="0"/>
    </xf>
    <xf numFmtId="44" fontId="5" fillId="3" borderId="2" xfId="2" applyFont="1" applyFill="1" applyBorder="1" applyAlignment="1" applyProtection="1">
      <alignment horizontal="center"/>
      <protection locked="0"/>
    </xf>
    <xf numFmtId="44" fontId="5" fillId="3" borderId="13" xfId="2" applyFont="1" applyFill="1" applyBorder="1" applyAlignment="1" applyProtection="1">
      <alignment horizontal="center"/>
      <protection locked="0"/>
    </xf>
    <xf numFmtId="49" fontId="6" fillId="16" borderId="2" xfId="2" applyNumberFormat="1" applyFont="1" applyFill="1" applyBorder="1" applyAlignment="1">
      <alignment horizontal="center"/>
    </xf>
    <xf numFmtId="49" fontId="6" fillId="16" borderId="13" xfId="2" applyNumberFormat="1" applyFont="1" applyFill="1" applyBorder="1" applyAlignment="1">
      <alignment horizontal="center"/>
    </xf>
    <xf numFmtId="1" fontId="5" fillId="3" borderId="2" xfId="3" applyNumberFormat="1" applyFont="1" applyFill="1" applyBorder="1" applyAlignment="1" applyProtection="1">
      <alignment horizontal="center"/>
      <protection locked="0"/>
    </xf>
    <xf numFmtId="1" fontId="5" fillId="3" borderId="13" xfId="3" applyNumberFormat="1" applyFont="1" applyFill="1" applyBorder="1" applyAlignment="1" applyProtection="1">
      <alignment horizontal="center"/>
      <protection locked="0"/>
    </xf>
    <xf numFmtId="10" fontId="5" fillId="3" borderId="2" xfId="3" applyNumberFormat="1" applyFont="1" applyFill="1" applyBorder="1" applyAlignment="1" applyProtection="1">
      <alignment horizontal="center"/>
      <protection locked="0"/>
    </xf>
    <xf numFmtId="10" fontId="5" fillId="3" borderId="13" xfId="3" applyNumberFormat="1" applyFont="1" applyFill="1" applyBorder="1" applyAlignment="1" applyProtection="1">
      <alignment horizontal="center"/>
      <protection locked="0"/>
    </xf>
    <xf numFmtId="0" fontId="16" fillId="16" borderId="2" xfId="0" applyFont="1" applyFill="1" applyBorder="1" applyAlignment="1">
      <alignment horizontal="center"/>
    </xf>
    <xf numFmtId="0" fontId="16" fillId="16" borderId="3" xfId="0" applyFont="1" applyFill="1" applyBorder="1" applyAlignment="1">
      <alignment horizontal="center"/>
    </xf>
    <xf numFmtId="0" fontId="16" fillId="16" borderId="13" xfId="0" applyFont="1" applyFill="1" applyBorder="1" applyAlignment="1">
      <alignment horizontal="center"/>
    </xf>
    <xf numFmtId="49" fontId="5" fillId="3" borderId="2" xfId="2" applyNumberFormat="1" applyFont="1" applyFill="1" applyBorder="1" applyAlignment="1" applyProtection="1">
      <alignment horizontal="left" vertical="center" wrapText="1"/>
      <protection locked="0"/>
    </xf>
    <xf numFmtId="49" fontId="5" fillId="3" borderId="3" xfId="2" applyNumberFormat="1" applyFont="1" applyFill="1" applyBorder="1" applyAlignment="1" applyProtection="1">
      <alignment horizontal="left" vertical="center" wrapText="1"/>
      <protection locked="0"/>
    </xf>
    <xf numFmtId="49" fontId="5" fillId="3" borderId="13" xfId="2" applyNumberFormat="1" applyFont="1" applyFill="1" applyBorder="1" applyAlignment="1" applyProtection="1">
      <alignment horizontal="left" vertical="center" wrapText="1"/>
      <protection locked="0"/>
    </xf>
    <xf numFmtId="49" fontId="5" fillId="3" borderId="2" xfId="2" applyNumberFormat="1" applyFont="1" applyFill="1" applyBorder="1" applyAlignment="1" applyProtection="1">
      <alignment horizontal="left" vertical="top"/>
      <protection locked="0"/>
    </xf>
    <xf numFmtId="49" fontId="5" fillId="3" borderId="13" xfId="2" applyNumberFormat="1" applyFont="1" applyFill="1" applyBorder="1" applyAlignment="1" applyProtection="1">
      <alignment horizontal="left" vertical="top"/>
      <protection locked="0"/>
    </xf>
    <xf numFmtId="14" fontId="5" fillId="3" borderId="19" xfId="2" applyNumberFormat="1" applyFont="1" applyFill="1" applyBorder="1" applyAlignment="1" applyProtection="1">
      <alignment horizontal="center"/>
      <protection locked="0"/>
    </xf>
    <xf numFmtId="0" fontId="16" fillId="11" borderId="2" xfId="0" applyFont="1" applyFill="1" applyBorder="1" applyAlignment="1">
      <alignment horizontal="center"/>
    </xf>
    <xf numFmtId="0" fontId="16" fillId="11" borderId="3" xfId="0" applyFont="1" applyFill="1" applyBorder="1" applyAlignment="1">
      <alignment horizontal="center"/>
    </xf>
    <xf numFmtId="0" fontId="16" fillId="11" borderId="13" xfId="0" applyFont="1" applyFill="1" applyBorder="1" applyAlignment="1">
      <alignment horizontal="center"/>
    </xf>
    <xf numFmtId="49" fontId="12" fillId="3" borderId="2" xfId="0" applyNumberFormat="1" applyFont="1" applyFill="1" applyBorder="1" applyAlignment="1" applyProtection="1">
      <alignment horizontal="left" vertical="top"/>
      <protection locked="0"/>
    </xf>
    <xf numFmtId="49" fontId="12" fillId="3" borderId="3" xfId="0" applyNumberFormat="1" applyFont="1" applyFill="1" applyBorder="1" applyAlignment="1" applyProtection="1">
      <alignment horizontal="left" vertical="top"/>
      <protection locked="0"/>
    </xf>
    <xf numFmtId="49" fontId="12" fillId="3" borderId="13" xfId="0" applyNumberFormat="1" applyFont="1" applyFill="1" applyBorder="1" applyAlignment="1" applyProtection="1">
      <alignment horizontal="left" vertical="top"/>
      <protection locked="0"/>
    </xf>
    <xf numFmtId="49" fontId="7" fillId="3" borderId="2" xfId="0" applyNumberFormat="1" applyFont="1" applyFill="1" applyBorder="1" applyAlignment="1" applyProtection="1">
      <alignment horizontal="center"/>
      <protection locked="0"/>
    </xf>
    <xf numFmtId="49" fontId="7" fillId="3" borderId="3" xfId="0" applyNumberFormat="1" applyFont="1" applyFill="1" applyBorder="1" applyAlignment="1" applyProtection="1">
      <alignment horizontal="center"/>
      <protection locked="0"/>
    </xf>
    <xf numFmtId="49" fontId="7" fillId="3" borderId="13" xfId="0" applyNumberFormat="1" applyFont="1" applyFill="1" applyBorder="1" applyAlignment="1" applyProtection="1">
      <alignment horizontal="center"/>
      <protection locked="0"/>
    </xf>
    <xf numFmtId="0" fontId="16" fillId="10" borderId="5" xfId="0" applyFont="1" applyFill="1" applyBorder="1" applyAlignment="1">
      <alignment horizontal="center"/>
    </xf>
    <xf numFmtId="0" fontId="16" fillId="10" borderId="6" xfId="0" applyFont="1" applyFill="1" applyBorder="1" applyAlignment="1">
      <alignment horizontal="center"/>
    </xf>
    <xf numFmtId="0" fontId="16" fillId="10" borderId="7" xfId="0" applyFont="1" applyFill="1" applyBorder="1" applyAlignment="1">
      <alignment horizontal="center"/>
    </xf>
    <xf numFmtId="49" fontId="7" fillId="0" borderId="8" xfId="0" applyNumberFormat="1" applyFont="1" applyBorder="1" applyAlignment="1">
      <alignment horizontal="left" indent="1"/>
    </xf>
    <xf numFmtId="49" fontId="7" fillId="0" borderId="0" xfId="0" applyNumberFormat="1" applyFont="1" applyAlignment="1">
      <alignment horizontal="left" indent="1"/>
    </xf>
    <xf numFmtId="49" fontId="7" fillId="0" borderId="22" xfId="0" applyNumberFormat="1" applyFont="1" applyBorder="1" applyAlignment="1">
      <alignment horizontal="left" indent="1"/>
    </xf>
    <xf numFmtId="49" fontId="7" fillId="0" borderId="23" xfId="0" applyNumberFormat="1" applyFont="1" applyBorder="1" applyAlignment="1">
      <alignment horizontal="left" indent="1"/>
    </xf>
    <xf numFmtId="49" fontId="7" fillId="0" borderId="24" xfId="0" applyNumberFormat="1" applyFont="1" applyBorder="1" applyAlignment="1">
      <alignment horizontal="left" indent="1"/>
    </xf>
    <xf numFmtId="49" fontId="7" fillId="0" borderId="25" xfId="0" applyNumberFormat="1" applyFont="1" applyBorder="1" applyAlignment="1">
      <alignment horizontal="left" indent="1"/>
    </xf>
    <xf numFmtId="0" fontId="9" fillId="15" borderId="2" xfId="0" applyFont="1" applyFill="1" applyBorder="1" applyAlignment="1">
      <alignment horizontal="center"/>
    </xf>
    <xf numFmtId="0" fontId="9" fillId="15" borderId="3" xfId="0" applyFont="1" applyFill="1" applyBorder="1" applyAlignment="1">
      <alignment horizontal="center"/>
    </xf>
    <xf numFmtId="0" fontId="9" fillId="15" borderId="13" xfId="0" applyFont="1" applyFill="1" applyBorder="1" applyAlignment="1">
      <alignment horizontal="center"/>
    </xf>
    <xf numFmtId="49" fontId="7" fillId="15" borderId="26" xfId="0" applyNumberFormat="1" applyFont="1" applyFill="1" applyBorder="1" applyAlignment="1">
      <alignment horizontal="center"/>
    </xf>
    <xf numFmtId="49" fontId="7" fillId="15" borderId="27" xfId="0" applyNumberFormat="1" applyFont="1" applyFill="1" applyBorder="1" applyAlignment="1">
      <alignment horizontal="center"/>
    </xf>
    <xf numFmtId="49" fontId="7" fillId="15" borderId="28" xfId="0" applyNumberFormat="1" applyFont="1" applyFill="1" applyBorder="1" applyAlignment="1">
      <alignment horizontal="center"/>
    </xf>
    <xf numFmtId="49" fontId="17" fillId="0" borderId="2" xfId="0" applyNumberFormat="1" applyFont="1" applyBorder="1" applyAlignment="1">
      <alignment horizontal="left"/>
    </xf>
    <xf numFmtId="49" fontId="17" fillId="0" borderId="3" xfId="0" applyNumberFormat="1" applyFont="1" applyBorder="1" applyAlignment="1">
      <alignment horizontal="left"/>
    </xf>
    <xf numFmtId="165" fontId="7" fillId="0" borderId="23" xfId="0" applyNumberFormat="1" applyFont="1" applyBorder="1" applyAlignment="1">
      <alignment horizontal="left" indent="1"/>
    </xf>
    <xf numFmtId="165" fontId="7" fillId="0" borderId="24" xfId="0" applyNumberFormat="1" applyFont="1" applyBorder="1" applyAlignment="1">
      <alignment horizontal="left" indent="1"/>
    </xf>
    <xf numFmtId="165" fontId="7" fillId="0" borderId="25" xfId="0" applyNumberFormat="1" applyFont="1" applyBorder="1" applyAlignment="1">
      <alignment horizontal="left" indent="1"/>
    </xf>
    <xf numFmtId="165" fontId="7" fillId="15" borderId="26" xfId="0" applyNumberFormat="1" applyFont="1" applyFill="1" applyBorder="1" applyAlignment="1">
      <alignment horizontal="center"/>
    </xf>
    <xf numFmtId="165" fontId="7" fillId="15" borderId="27" xfId="0" applyNumberFormat="1" applyFont="1" applyFill="1" applyBorder="1" applyAlignment="1">
      <alignment horizontal="center"/>
    </xf>
    <xf numFmtId="165" fontId="7" fillId="15" borderId="28" xfId="0" applyNumberFormat="1" applyFont="1" applyFill="1" applyBorder="1" applyAlignment="1">
      <alignment horizontal="center"/>
    </xf>
    <xf numFmtId="165" fontId="7" fillId="0" borderId="8" xfId="0" applyNumberFormat="1" applyFont="1" applyBorder="1" applyAlignment="1">
      <alignment horizontal="left" indent="1"/>
    </xf>
    <xf numFmtId="165" fontId="7" fillId="0" borderId="0" xfId="0" applyNumberFormat="1" applyFont="1" applyAlignment="1">
      <alignment horizontal="left" indent="1"/>
    </xf>
    <xf numFmtId="165" fontId="7" fillId="0" borderId="22" xfId="0" applyNumberFormat="1" applyFont="1" applyBorder="1" applyAlignment="1">
      <alignment horizontal="left" indent="1"/>
    </xf>
    <xf numFmtId="165" fontId="23" fillId="0" borderId="8" xfId="0" applyNumberFormat="1" applyFont="1" applyBorder="1" applyAlignment="1">
      <alignment horizontal="left" vertical="top"/>
    </xf>
    <xf numFmtId="165" fontId="23" fillId="0" borderId="0" xfId="0" applyNumberFormat="1" applyFont="1" applyAlignment="1">
      <alignment horizontal="left" vertical="top"/>
    </xf>
    <xf numFmtId="0" fontId="5" fillId="0" borderId="0" xfId="0" applyFont="1" applyAlignment="1" applyProtection="1">
      <alignment horizontal="left"/>
      <protection hidden="1"/>
    </xf>
    <xf numFmtId="0" fontId="5" fillId="0" borderId="0" xfId="0" applyFont="1" applyAlignment="1">
      <alignment horizontal="center"/>
    </xf>
    <xf numFmtId="0" fontId="14" fillId="0" borderId="53" xfId="0" applyFont="1" applyBorder="1" applyAlignment="1">
      <alignment horizontal="left" vertical="top" wrapText="1"/>
    </xf>
    <xf numFmtId="0" fontId="14" fillId="0" borderId="19" xfId="0" applyFont="1" applyBorder="1" applyAlignment="1">
      <alignment horizontal="left" vertical="top" wrapText="1"/>
    </xf>
    <xf numFmtId="0" fontId="14" fillId="0" borderId="54" xfId="0" applyFont="1" applyBorder="1" applyAlignment="1">
      <alignment horizontal="left" vertical="top" wrapText="1"/>
    </xf>
    <xf numFmtId="0" fontId="14" fillId="0" borderId="55" xfId="0" applyFont="1" applyBorder="1" applyAlignment="1">
      <alignment horizontal="left" vertical="top" wrapText="1"/>
    </xf>
    <xf numFmtId="0" fontId="14" fillId="0" borderId="56" xfId="0" applyFont="1" applyBorder="1" applyAlignment="1">
      <alignment horizontal="left" vertical="top" wrapText="1"/>
    </xf>
    <xf numFmtId="0" fontId="14" fillId="0" borderId="57" xfId="0" applyFont="1" applyBorder="1" applyAlignment="1">
      <alignment horizontal="left" vertical="top" wrapText="1"/>
    </xf>
    <xf numFmtId="49" fontId="32" fillId="18" borderId="29" xfId="0" applyNumberFormat="1" applyFont="1" applyFill="1" applyBorder="1" applyAlignment="1">
      <alignment horizontal="left"/>
    </xf>
    <xf numFmtId="49" fontId="32" fillId="18" borderId="30" xfId="0" applyNumberFormat="1" applyFont="1" applyFill="1" applyBorder="1" applyAlignment="1">
      <alignment horizontal="left"/>
    </xf>
    <xf numFmtId="49" fontId="32" fillId="18" borderId="31" xfId="0" applyNumberFormat="1" applyFont="1" applyFill="1" applyBorder="1" applyAlignment="1">
      <alignment horizontal="left"/>
    </xf>
    <xf numFmtId="49" fontId="33" fillId="0" borderId="32" xfId="0" applyNumberFormat="1" applyFont="1" applyBorder="1" applyAlignment="1">
      <alignment horizontal="center"/>
    </xf>
    <xf numFmtId="49" fontId="33" fillId="0" borderId="0" xfId="0" applyNumberFormat="1" applyFont="1" applyAlignment="1">
      <alignment horizontal="center"/>
    </xf>
    <xf numFmtId="49" fontId="33" fillId="0" borderId="33" xfId="0" applyNumberFormat="1" applyFont="1" applyBorder="1" applyAlignment="1">
      <alignment horizontal="center"/>
    </xf>
    <xf numFmtId="49" fontId="33" fillId="0" borderId="32" xfId="0" applyNumberFormat="1" applyFont="1" applyBorder="1" applyAlignment="1">
      <alignment horizontal="left" vertical="top"/>
    </xf>
    <xf numFmtId="49" fontId="33" fillId="0" borderId="0" xfId="0" applyNumberFormat="1" applyFont="1" applyAlignment="1">
      <alignment horizontal="left" vertical="top"/>
    </xf>
    <xf numFmtId="49" fontId="33" fillId="0" borderId="33" xfId="0" applyNumberFormat="1" applyFont="1" applyBorder="1" applyAlignment="1">
      <alignment horizontal="left" vertical="top"/>
    </xf>
    <xf numFmtId="0" fontId="35" fillId="0" borderId="50" xfId="0" applyFont="1" applyBorder="1" applyAlignment="1">
      <alignment horizontal="left" vertical="top" wrapText="1"/>
    </xf>
    <xf numFmtId="0" fontId="35" fillId="0" borderId="51" xfId="0" applyFont="1" applyBorder="1" applyAlignment="1">
      <alignment horizontal="left" vertical="top" wrapText="1"/>
    </xf>
    <xf numFmtId="0" fontId="35" fillId="0" borderId="52" xfId="0" applyFont="1" applyBorder="1" applyAlignment="1">
      <alignment horizontal="left" vertical="top" wrapText="1"/>
    </xf>
    <xf numFmtId="0" fontId="0" fillId="0" borderId="0" xfId="0" applyAlignment="1">
      <alignment horizontal="center"/>
    </xf>
    <xf numFmtId="0" fontId="30" fillId="0" borderId="43" xfId="0" applyFont="1" applyBorder="1" applyAlignment="1">
      <alignment horizontal="left" vertical="top" wrapText="1"/>
    </xf>
    <xf numFmtId="0" fontId="6" fillId="0" borderId="44" xfId="0" applyFont="1" applyBorder="1" applyAlignment="1">
      <alignment horizontal="left" vertical="top" wrapText="1"/>
    </xf>
    <xf numFmtId="0" fontId="6" fillId="0" borderId="45" xfId="0" applyFont="1" applyBorder="1" applyAlignment="1">
      <alignment horizontal="left" vertical="top" wrapText="1"/>
    </xf>
    <xf numFmtId="49" fontId="32" fillId="18" borderId="32" xfId="0" applyNumberFormat="1" applyFont="1" applyFill="1" applyBorder="1" applyAlignment="1">
      <alignment horizontal="left"/>
    </xf>
    <xf numFmtId="49" fontId="32" fillId="18" borderId="0" xfId="0" applyNumberFormat="1" applyFont="1" applyFill="1" applyAlignment="1">
      <alignment horizontal="left"/>
    </xf>
    <xf numFmtId="49" fontId="32" fillId="18" borderId="33" xfId="0" applyNumberFormat="1" applyFont="1" applyFill="1" applyBorder="1" applyAlignment="1">
      <alignment horizontal="left"/>
    </xf>
  </cellXfs>
  <cellStyles count="5">
    <cellStyle name="Comma" xfId="1" builtinId="3"/>
    <cellStyle name="Currency" xfId="2" builtinId="4"/>
    <cellStyle name="Hyperlink" xfId="4" builtinId="8"/>
    <cellStyle name="Normal" xfId="0" builtinId="0"/>
    <cellStyle name="Percent" xfId="3" builtinId="5"/>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1.jpg"/></Relationships>
</file>

<file path=xl/drawings/_rels/drawing9.xml.rels><?xml version="1.0" encoding="UTF-8" standalone="yes"?>
<Relationships xmlns="http://schemas.openxmlformats.org/package/2006/relationships"><Relationship Id="rId1" Type="http://schemas.openxmlformats.org/officeDocument/2006/relationships/image" Target="../media/image1.jp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g"/></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_rels/drawing21.xml.rels><?xml version="1.0" encoding="UTF-8" standalone="yes"?>
<Relationships xmlns="http://schemas.openxmlformats.org/package/2006/relationships"><Relationship Id="rId1" Type="http://schemas.openxmlformats.org/officeDocument/2006/relationships/image" Target="../media/image2.emf"/></Relationships>
</file>

<file path=xl/drawings/_rels/drawing22.xml.rels><?xml version="1.0" encoding="UTF-8" standalone="yes"?>
<Relationships xmlns="http://schemas.openxmlformats.org/package/2006/relationships"><Relationship Id="rId1" Type="http://schemas.openxmlformats.org/officeDocument/2006/relationships/image" Target="../media/image2.emf"/></Relationships>
</file>

<file path=xl/drawings/_rels/drawing23.xml.rels><?xml version="1.0" encoding="UTF-8" standalone="yes"?>
<Relationships xmlns="http://schemas.openxmlformats.org/package/2006/relationships"><Relationship Id="rId1" Type="http://schemas.openxmlformats.org/officeDocument/2006/relationships/image" Target="../media/image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4</xdr:col>
      <xdr:colOff>393700</xdr:colOff>
      <xdr:row>0</xdr:row>
      <xdr:rowOff>50800</xdr:rowOff>
    </xdr:from>
    <xdr:to>
      <xdr:col>6</xdr:col>
      <xdr:colOff>139700</xdr:colOff>
      <xdr:row>0</xdr:row>
      <xdr:rowOff>674914</xdr:rowOff>
    </xdr:to>
    <xdr:pic>
      <xdr:nvPicPr>
        <xdr:cNvPr id="5" name="Picture 4">
          <a:extLst>
            <a:ext uri="{FF2B5EF4-FFF2-40B4-BE49-F238E27FC236}">
              <a16:creationId xmlns:a16="http://schemas.microsoft.com/office/drawing/2014/main" id="{051FD66E-919E-8F4C-9C8F-BB5C5947BF1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05100" y="50800"/>
          <a:ext cx="1092200" cy="6241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846666</xdr:colOff>
      <xdr:row>0</xdr:row>
      <xdr:rowOff>183444</xdr:rowOff>
    </xdr:from>
    <xdr:to>
      <xdr:col>4</xdr:col>
      <xdr:colOff>112888</xdr:colOff>
      <xdr:row>1</xdr:row>
      <xdr:rowOff>524127</xdr:rowOff>
    </xdr:to>
    <xdr:pic>
      <xdr:nvPicPr>
        <xdr:cNvPr id="3" name="Picture 2">
          <a:extLst>
            <a:ext uri="{FF2B5EF4-FFF2-40B4-BE49-F238E27FC236}">
              <a16:creationId xmlns:a16="http://schemas.microsoft.com/office/drawing/2014/main" id="{0B557FB6-A842-2D4D-A40E-294CB5BC51C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344333" y="183444"/>
          <a:ext cx="1806222" cy="103212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2737555</xdr:colOff>
      <xdr:row>0</xdr:row>
      <xdr:rowOff>197555</xdr:rowOff>
    </xdr:from>
    <xdr:to>
      <xdr:col>2</xdr:col>
      <xdr:colOff>296333</xdr:colOff>
      <xdr:row>1</xdr:row>
      <xdr:rowOff>538238</xdr:rowOff>
    </xdr:to>
    <xdr:pic>
      <xdr:nvPicPr>
        <xdr:cNvPr id="3" name="Picture 2">
          <a:extLst>
            <a:ext uri="{FF2B5EF4-FFF2-40B4-BE49-F238E27FC236}">
              <a16:creationId xmlns:a16="http://schemas.microsoft.com/office/drawing/2014/main" id="{0743E618-B545-F34E-B0E0-46D3E942BB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443111" y="197555"/>
          <a:ext cx="1806222" cy="103212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3009900</xdr:colOff>
      <xdr:row>0</xdr:row>
      <xdr:rowOff>88900</xdr:rowOff>
    </xdr:from>
    <xdr:to>
      <xdr:col>2</xdr:col>
      <xdr:colOff>0</xdr:colOff>
      <xdr:row>1</xdr:row>
      <xdr:rowOff>642257</xdr:rowOff>
    </xdr:to>
    <xdr:pic>
      <xdr:nvPicPr>
        <xdr:cNvPr id="6" name="Picture 5">
          <a:extLst>
            <a:ext uri="{FF2B5EF4-FFF2-40B4-BE49-F238E27FC236}">
              <a16:creationId xmlns:a16="http://schemas.microsoft.com/office/drawing/2014/main" id="{754DF390-A88A-9F42-A6D7-D01E13DBCAA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797300" y="88900"/>
          <a:ext cx="1257300" cy="71845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587375</xdr:colOff>
      <xdr:row>0</xdr:row>
      <xdr:rowOff>111125</xdr:rowOff>
    </xdr:from>
    <xdr:to>
      <xdr:col>3</xdr:col>
      <xdr:colOff>912142</xdr:colOff>
      <xdr:row>1</xdr:row>
      <xdr:rowOff>460627</xdr:rowOff>
    </xdr:to>
    <xdr:pic>
      <xdr:nvPicPr>
        <xdr:cNvPr id="3" name="Picture 2">
          <a:extLst>
            <a:ext uri="{FF2B5EF4-FFF2-40B4-BE49-F238E27FC236}">
              <a16:creationId xmlns:a16="http://schemas.microsoft.com/office/drawing/2014/main" id="{BFD9744F-FC18-D145-BDC9-8C7C0D0A5B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635250" y="111125"/>
          <a:ext cx="1806222" cy="103212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691445</xdr:colOff>
      <xdr:row>0</xdr:row>
      <xdr:rowOff>84666</xdr:rowOff>
    </xdr:from>
    <xdr:to>
      <xdr:col>3</xdr:col>
      <xdr:colOff>719667</xdr:colOff>
      <xdr:row>1</xdr:row>
      <xdr:rowOff>425349</xdr:rowOff>
    </xdr:to>
    <xdr:pic>
      <xdr:nvPicPr>
        <xdr:cNvPr id="3" name="Picture 2">
          <a:extLst>
            <a:ext uri="{FF2B5EF4-FFF2-40B4-BE49-F238E27FC236}">
              <a16:creationId xmlns:a16="http://schemas.microsoft.com/office/drawing/2014/main" id="{EBB685F5-6C4E-2A4D-9B7C-7BF5B862CFE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951112" y="84666"/>
          <a:ext cx="1806222" cy="103212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114300</xdr:colOff>
      <xdr:row>44</xdr:row>
      <xdr:rowOff>83820</xdr:rowOff>
    </xdr:from>
    <xdr:to>
      <xdr:col>1</xdr:col>
      <xdr:colOff>975360</xdr:colOff>
      <xdr:row>47</xdr:row>
      <xdr:rowOff>45720</xdr:rowOff>
    </xdr:to>
    <xdr:pic>
      <xdr:nvPicPr>
        <xdr:cNvPr id="2" name="Picture 2">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51560" y="8732520"/>
          <a:ext cx="861060" cy="518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1834444</xdr:colOff>
      <xdr:row>0</xdr:row>
      <xdr:rowOff>155222</xdr:rowOff>
    </xdr:from>
    <xdr:to>
      <xdr:col>2</xdr:col>
      <xdr:colOff>945444</xdr:colOff>
      <xdr:row>1</xdr:row>
      <xdr:rowOff>495905</xdr:rowOff>
    </xdr:to>
    <xdr:pic>
      <xdr:nvPicPr>
        <xdr:cNvPr id="3" name="Picture 2">
          <a:extLst>
            <a:ext uri="{FF2B5EF4-FFF2-40B4-BE49-F238E27FC236}">
              <a16:creationId xmlns:a16="http://schemas.microsoft.com/office/drawing/2014/main" id="{51130B6A-A648-3642-B377-B3F90F2758A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427111" y="155222"/>
          <a:ext cx="1806222" cy="103212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2936875</xdr:colOff>
      <xdr:row>0</xdr:row>
      <xdr:rowOff>158750</xdr:rowOff>
    </xdr:from>
    <xdr:to>
      <xdr:col>2</xdr:col>
      <xdr:colOff>266347</xdr:colOff>
      <xdr:row>1</xdr:row>
      <xdr:rowOff>508252</xdr:rowOff>
    </xdr:to>
    <xdr:pic>
      <xdr:nvPicPr>
        <xdr:cNvPr id="3" name="Picture 2">
          <a:extLst>
            <a:ext uri="{FF2B5EF4-FFF2-40B4-BE49-F238E27FC236}">
              <a16:creationId xmlns:a16="http://schemas.microsoft.com/office/drawing/2014/main" id="{B0211AE4-8964-9D49-9C61-D2A407A3207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40125" y="158750"/>
          <a:ext cx="1806222" cy="1032127"/>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2809875</xdr:colOff>
      <xdr:row>0</xdr:row>
      <xdr:rowOff>95250</xdr:rowOff>
    </xdr:from>
    <xdr:to>
      <xdr:col>2</xdr:col>
      <xdr:colOff>139347</xdr:colOff>
      <xdr:row>1</xdr:row>
      <xdr:rowOff>444752</xdr:rowOff>
    </xdr:to>
    <xdr:pic>
      <xdr:nvPicPr>
        <xdr:cNvPr id="3" name="Picture 2">
          <a:extLst>
            <a:ext uri="{FF2B5EF4-FFF2-40B4-BE49-F238E27FC236}">
              <a16:creationId xmlns:a16="http://schemas.microsoft.com/office/drawing/2014/main" id="{F5E955EF-E745-3548-B075-443A4A3CDC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413125" y="95250"/>
          <a:ext cx="1806222" cy="1032127"/>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7</xdr:col>
      <xdr:colOff>0</xdr:colOff>
      <xdr:row>0</xdr:row>
      <xdr:rowOff>18143</xdr:rowOff>
    </xdr:from>
    <xdr:to>
      <xdr:col>8</xdr:col>
      <xdr:colOff>920124</xdr:colOff>
      <xdr:row>1</xdr:row>
      <xdr:rowOff>360841</xdr:rowOff>
    </xdr:to>
    <xdr:pic>
      <xdr:nvPicPr>
        <xdr:cNvPr id="3" name="Picture 2">
          <a:extLst>
            <a:ext uri="{FF2B5EF4-FFF2-40B4-BE49-F238E27FC236}">
              <a16:creationId xmlns:a16="http://schemas.microsoft.com/office/drawing/2014/main" id="{FF529093-7A20-4E4F-B77B-A2C225C6FC1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09000" y="18143"/>
          <a:ext cx="1806222" cy="1032127"/>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7</xdr:col>
      <xdr:colOff>18142</xdr:colOff>
      <xdr:row>0</xdr:row>
      <xdr:rowOff>36286</xdr:rowOff>
    </xdr:from>
    <xdr:to>
      <xdr:col>8</xdr:col>
      <xdr:colOff>899078</xdr:colOff>
      <xdr:row>3</xdr:row>
      <xdr:rowOff>124984</xdr:rowOff>
    </xdr:to>
    <xdr:pic>
      <xdr:nvPicPr>
        <xdr:cNvPr id="4" name="Picture 3">
          <a:extLst>
            <a:ext uri="{FF2B5EF4-FFF2-40B4-BE49-F238E27FC236}">
              <a16:creationId xmlns:a16="http://schemas.microsoft.com/office/drawing/2014/main" id="{B5FAF73C-59DB-5C4B-A64C-46E2FD1B5AD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783285" y="36286"/>
          <a:ext cx="1806222" cy="103212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2</xdr:col>
      <xdr:colOff>355600</xdr:colOff>
      <xdr:row>0</xdr:row>
      <xdr:rowOff>127000</xdr:rowOff>
    </xdr:from>
    <xdr:to>
      <xdr:col>4</xdr:col>
      <xdr:colOff>466724</xdr:colOff>
      <xdr:row>1</xdr:row>
      <xdr:rowOff>368300</xdr:rowOff>
    </xdr:to>
    <xdr:pic>
      <xdr:nvPicPr>
        <xdr:cNvPr id="2" name="Picture 1">
          <a:extLst>
            <a:ext uri="{FF2B5EF4-FFF2-40B4-BE49-F238E27FC236}">
              <a16:creationId xmlns:a16="http://schemas.microsoft.com/office/drawing/2014/main" id="{DA916AC3-F333-4710-B457-6ADB3F95184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893060" y="127000"/>
          <a:ext cx="1467484" cy="9271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114300</xdr:colOff>
      <xdr:row>44</xdr:row>
      <xdr:rowOff>83820</xdr:rowOff>
    </xdr:from>
    <xdr:to>
      <xdr:col>1</xdr:col>
      <xdr:colOff>975360</xdr:colOff>
      <xdr:row>47</xdr:row>
      <xdr:rowOff>45720</xdr:rowOff>
    </xdr:to>
    <xdr:pic>
      <xdr:nvPicPr>
        <xdr:cNvPr id="17444" name="Picture 2">
          <a:extLst>
            <a:ext uri="{FF2B5EF4-FFF2-40B4-BE49-F238E27FC236}">
              <a16:creationId xmlns:a16="http://schemas.microsoft.com/office/drawing/2014/main" id="{00000000-0008-0000-1100-0000244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51560" y="8732520"/>
          <a:ext cx="861060" cy="518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914400</xdr:colOff>
      <xdr:row>48</xdr:row>
      <xdr:rowOff>4354</xdr:rowOff>
    </xdr:to>
    <xdr:pic>
      <xdr:nvPicPr>
        <xdr:cNvPr id="18467" name="Picture 2">
          <a:extLst>
            <a:ext uri="{FF2B5EF4-FFF2-40B4-BE49-F238E27FC236}">
              <a16:creationId xmlns:a16="http://schemas.microsoft.com/office/drawing/2014/main" id="{00000000-0008-0000-1200-0000234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14400" cy="556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1043940</xdr:colOff>
      <xdr:row>48</xdr:row>
      <xdr:rowOff>76200</xdr:rowOff>
    </xdr:to>
    <xdr:pic>
      <xdr:nvPicPr>
        <xdr:cNvPr id="19491" name="Picture 2">
          <a:extLst>
            <a:ext uri="{FF2B5EF4-FFF2-40B4-BE49-F238E27FC236}">
              <a16:creationId xmlns:a16="http://schemas.microsoft.com/office/drawing/2014/main" id="{00000000-0008-0000-1300-0000234C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1043940" cy="632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952500</xdr:colOff>
      <xdr:row>48</xdr:row>
      <xdr:rowOff>15240</xdr:rowOff>
    </xdr:to>
    <xdr:pic>
      <xdr:nvPicPr>
        <xdr:cNvPr id="20515" name="Picture 3">
          <a:extLst>
            <a:ext uri="{FF2B5EF4-FFF2-40B4-BE49-F238E27FC236}">
              <a16:creationId xmlns:a16="http://schemas.microsoft.com/office/drawing/2014/main" id="{00000000-0008-0000-1400-0000235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52500"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944880</xdr:colOff>
      <xdr:row>48</xdr:row>
      <xdr:rowOff>7620</xdr:rowOff>
    </xdr:to>
    <xdr:pic>
      <xdr:nvPicPr>
        <xdr:cNvPr id="21539" name="Picture 2">
          <a:extLst>
            <a:ext uri="{FF2B5EF4-FFF2-40B4-BE49-F238E27FC236}">
              <a16:creationId xmlns:a16="http://schemas.microsoft.com/office/drawing/2014/main" id="{00000000-0008-0000-1500-0000235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44880" cy="563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845820</xdr:colOff>
      <xdr:row>47</xdr:row>
      <xdr:rowOff>121920</xdr:rowOff>
    </xdr:to>
    <xdr:pic>
      <xdr:nvPicPr>
        <xdr:cNvPr id="22563" name="Picture 2">
          <a:extLst>
            <a:ext uri="{FF2B5EF4-FFF2-40B4-BE49-F238E27FC236}">
              <a16:creationId xmlns:a16="http://schemas.microsoft.com/office/drawing/2014/main" id="{00000000-0008-0000-1600-0000235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45820" cy="5105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845820</xdr:colOff>
      <xdr:row>47</xdr:row>
      <xdr:rowOff>121920</xdr:rowOff>
    </xdr:to>
    <xdr:pic>
      <xdr:nvPicPr>
        <xdr:cNvPr id="23587" name="Picture 2">
          <a:extLst>
            <a:ext uri="{FF2B5EF4-FFF2-40B4-BE49-F238E27FC236}">
              <a16:creationId xmlns:a16="http://schemas.microsoft.com/office/drawing/2014/main" id="{00000000-0008-0000-1700-0000235C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45820" cy="5105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830580</xdr:colOff>
      <xdr:row>47</xdr:row>
      <xdr:rowOff>114300</xdr:rowOff>
    </xdr:to>
    <xdr:pic>
      <xdr:nvPicPr>
        <xdr:cNvPr id="24611" name="Picture 2">
          <a:extLst>
            <a:ext uri="{FF2B5EF4-FFF2-40B4-BE49-F238E27FC236}">
              <a16:creationId xmlns:a16="http://schemas.microsoft.com/office/drawing/2014/main" id="{00000000-0008-0000-1800-0000236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30580" cy="5029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937260</xdr:colOff>
      <xdr:row>48</xdr:row>
      <xdr:rowOff>7620</xdr:rowOff>
    </xdr:to>
    <xdr:pic>
      <xdr:nvPicPr>
        <xdr:cNvPr id="25635" name="Picture 2">
          <a:extLst>
            <a:ext uri="{FF2B5EF4-FFF2-40B4-BE49-F238E27FC236}">
              <a16:creationId xmlns:a16="http://schemas.microsoft.com/office/drawing/2014/main" id="{00000000-0008-0000-1900-0000236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37260" cy="563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998220</xdr:colOff>
      <xdr:row>48</xdr:row>
      <xdr:rowOff>45720</xdr:rowOff>
    </xdr:to>
    <xdr:pic>
      <xdr:nvPicPr>
        <xdr:cNvPr id="26659" name="Picture 2">
          <a:extLst>
            <a:ext uri="{FF2B5EF4-FFF2-40B4-BE49-F238E27FC236}">
              <a16:creationId xmlns:a16="http://schemas.microsoft.com/office/drawing/2014/main" id="{00000000-0008-0000-1A00-0000236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98220" cy="6019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891540</xdr:colOff>
      <xdr:row>47</xdr:row>
      <xdr:rowOff>152400</xdr:rowOff>
    </xdr:to>
    <xdr:pic>
      <xdr:nvPicPr>
        <xdr:cNvPr id="27683" name="Picture 2">
          <a:extLst>
            <a:ext uri="{FF2B5EF4-FFF2-40B4-BE49-F238E27FC236}">
              <a16:creationId xmlns:a16="http://schemas.microsoft.com/office/drawing/2014/main" id="{00000000-0008-0000-1B00-0000236C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91540" cy="541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861060</xdr:colOff>
      <xdr:row>47</xdr:row>
      <xdr:rowOff>137160</xdr:rowOff>
    </xdr:to>
    <xdr:pic>
      <xdr:nvPicPr>
        <xdr:cNvPr id="28707" name="Picture 2">
          <a:extLst>
            <a:ext uri="{FF2B5EF4-FFF2-40B4-BE49-F238E27FC236}">
              <a16:creationId xmlns:a16="http://schemas.microsoft.com/office/drawing/2014/main" id="{00000000-0008-0000-1C00-0000237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61060" cy="525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8.bin"/><Relationship Id="rId1" Type="http://schemas.openxmlformats.org/officeDocument/2006/relationships/hyperlink" Target="mailto:=@sum(C38:P38" TargetMode="Externa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7"/>
  <sheetViews>
    <sheetView tabSelected="1" workbookViewId="0">
      <pane ySplit="4" topLeftCell="A5" activePane="bottomLeft" state="frozen"/>
      <selection activeCell="C42" sqref="C42"/>
      <selection pane="bottomLeft" activeCell="C42" sqref="C42"/>
    </sheetView>
  </sheetViews>
  <sheetFormatPr defaultColWidth="8.7109375" defaultRowHeight="12.75" x14ac:dyDescent="0.2"/>
  <cols>
    <col min="1" max="1" width="3.7109375" style="96" customWidth="1"/>
    <col min="2" max="16384" width="8.7109375" style="96"/>
  </cols>
  <sheetData>
    <row r="1" spans="1:18" ht="54" customHeight="1" x14ac:dyDescent="0.2">
      <c r="A1" s="96" t="s">
        <v>264</v>
      </c>
    </row>
    <row r="2" spans="1:18" ht="43.9" customHeight="1" x14ac:dyDescent="0.35">
      <c r="A2" s="514" t="s">
        <v>298</v>
      </c>
      <c r="B2" s="514"/>
      <c r="C2" s="514"/>
      <c r="D2" s="514"/>
      <c r="E2" s="514"/>
      <c r="F2" s="514"/>
      <c r="G2" s="514"/>
      <c r="H2" s="514"/>
      <c r="I2" s="514"/>
      <c r="J2" s="514"/>
      <c r="K2" s="242"/>
      <c r="L2" s="242"/>
      <c r="M2" s="242"/>
      <c r="N2" s="242"/>
      <c r="O2" s="242"/>
      <c r="P2" s="242"/>
      <c r="Q2" s="242"/>
      <c r="R2" s="242"/>
    </row>
    <row r="4" spans="1:18" ht="18" x14ac:dyDescent="0.25">
      <c r="B4" s="80" t="s">
        <v>242</v>
      </c>
    </row>
    <row r="5" spans="1:18" ht="12.75" customHeight="1" x14ac:dyDescent="0.25">
      <c r="B5" s="80"/>
    </row>
    <row r="6" spans="1:18" x14ac:dyDescent="0.2">
      <c r="A6" s="440" t="s">
        <v>235</v>
      </c>
      <c r="B6" s="96" t="s">
        <v>240</v>
      </c>
    </row>
    <row r="7" spans="1:18" x14ac:dyDescent="0.2">
      <c r="A7" s="113"/>
    </row>
    <row r="8" spans="1:18" x14ac:dyDescent="0.2">
      <c r="A8" s="440" t="s">
        <v>236</v>
      </c>
      <c r="B8" s="515" t="s">
        <v>234</v>
      </c>
      <c r="C8" s="515"/>
      <c r="D8" s="515"/>
      <c r="E8" s="515"/>
      <c r="F8" s="515"/>
      <c r="G8" s="515"/>
      <c r="H8" s="515"/>
      <c r="I8" s="515"/>
      <c r="J8" s="515"/>
    </row>
    <row r="9" spans="1:18" x14ac:dyDescent="0.2">
      <c r="A9" s="113"/>
    </row>
    <row r="10" spans="1:18" x14ac:dyDescent="0.2">
      <c r="A10" s="440" t="s">
        <v>237</v>
      </c>
      <c r="B10" s="96" t="s">
        <v>291</v>
      </c>
    </row>
    <row r="11" spans="1:18" x14ac:dyDescent="0.2">
      <c r="A11" s="113"/>
      <c r="B11" s="441" t="s">
        <v>293</v>
      </c>
    </row>
    <row r="12" spans="1:18" x14ac:dyDescent="0.2">
      <c r="A12" s="113"/>
    </row>
    <row r="13" spans="1:18" x14ac:dyDescent="0.2">
      <c r="A13" s="440"/>
      <c r="B13" s="328"/>
    </row>
    <row r="17" spans="1:1" x14ac:dyDescent="0.2">
      <c r="A17" s="441" t="s">
        <v>299</v>
      </c>
    </row>
  </sheetData>
  <sheetProtection algorithmName="SHA-512" hashValue="VK0LIBf2FaaLhPK3bfBAi8Oi17mqz1dRW02VeWLWkASifO3iK8bmCMCmUt5Dgys0NQEfY9kH7q/4pszahpd9ug==" saltValue="kC0SKzpJToGaxC3zT4zgVA==" spinCount="100000" sheet="1" selectLockedCells="1"/>
  <mergeCells count="2">
    <mergeCell ref="A2:J2"/>
    <mergeCell ref="B8:J8"/>
  </mergeCells>
  <phoneticPr fontId="0" type="noConversion"/>
  <pageMargins left="0.75" right="0.75" top="1" bottom="1" header="0.5" footer="0.5"/>
  <pageSetup orientation="portrait" horizontalDpi="300" verticalDpi="300" r:id="rId1"/>
  <headerFooter alignWithMargins="0"/>
  <ignoredErrors>
    <ignoredError sqref="A6 A8:A10"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19B37-30A4-4C95-A5B0-29B245F9E82B}">
  <sheetPr>
    <tabColor rgb="FFFFC000"/>
  </sheetPr>
  <dimension ref="A1:I36"/>
  <sheetViews>
    <sheetView workbookViewId="0">
      <selection activeCell="J4" sqref="J4"/>
    </sheetView>
  </sheetViews>
  <sheetFormatPr defaultColWidth="8.85546875" defaultRowHeight="18" x14ac:dyDescent="0.2"/>
  <cols>
    <col min="1" max="4" width="11.5703125" style="446" customWidth="1"/>
    <col min="5" max="5" width="4" style="446" customWidth="1"/>
    <col min="6" max="9" width="12.28515625" style="446" customWidth="1"/>
    <col min="10" max="16384" width="8.85546875" style="446"/>
  </cols>
  <sheetData>
    <row r="1" spans="1:9" ht="36" thickTop="1" x14ac:dyDescent="0.2">
      <c r="A1" s="516" t="s">
        <v>317</v>
      </c>
      <c r="B1" s="517"/>
      <c r="C1" s="517"/>
      <c r="D1" s="517"/>
      <c r="E1" s="517"/>
      <c r="F1" s="517"/>
      <c r="G1" s="517"/>
      <c r="H1" s="517"/>
      <c r="I1" s="518"/>
    </row>
    <row r="2" spans="1:9" x14ac:dyDescent="0.2">
      <c r="A2" s="447"/>
      <c r="I2" s="448"/>
    </row>
    <row r="3" spans="1:9" s="467" customFormat="1" x14ac:dyDescent="0.2">
      <c r="A3" s="525" t="s">
        <v>318</v>
      </c>
      <c r="B3" s="526"/>
      <c r="C3" s="526"/>
      <c r="D3" s="526"/>
      <c r="E3" s="526"/>
      <c r="F3" s="526"/>
      <c r="G3" s="526"/>
      <c r="H3" s="526"/>
      <c r="I3" s="527"/>
    </row>
    <row r="4" spans="1:9" s="467" customFormat="1" x14ac:dyDescent="0.2">
      <c r="A4" s="525" t="s">
        <v>319</v>
      </c>
      <c r="B4" s="526"/>
      <c r="C4" s="526"/>
      <c r="D4" s="526"/>
      <c r="E4" s="526"/>
      <c r="F4" s="526"/>
      <c r="G4" s="526"/>
      <c r="H4" s="526"/>
      <c r="I4" s="527"/>
    </row>
    <row r="5" spans="1:9" x14ac:dyDescent="0.2">
      <c r="A5" s="447" t="s">
        <v>320</v>
      </c>
      <c r="I5" s="448"/>
    </row>
    <row r="6" spans="1:9" x14ac:dyDescent="0.2">
      <c r="A6" s="447"/>
      <c r="I6" s="448"/>
    </row>
    <row r="7" spans="1:9" x14ac:dyDescent="0.2">
      <c r="A7" s="447" t="s">
        <v>321</v>
      </c>
      <c r="I7" s="448"/>
    </row>
    <row r="8" spans="1:9" x14ac:dyDescent="0.2">
      <c r="A8" s="521"/>
      <c r="B8" s="519"/>
      <c r="C8" s="519"/>
      <c r="D8" s="519"/>
      <c r="F8" s="519"/>
      <c r="G8" s="519"/>
      <c r="H8" s="519"/>
      <c r="I8" s="520"/>
    </row>
    <row r="9" spans="1:9" x14ac:dyDescent="0.2">
      <c r="A9" s="521"/>
      <c r="B9" s="519"/>
      <c r="C9" s="519"/>
      <c r="D9" s="519"/>
      <c r="F9" s="519"/>
      <c r="G9" s="519"/>
      <c r="H9" s="519"/>
      <c r="I9" s="520"/>
    </row>
    <row r="10" spans="1:9" x14ac:dyDescent="0.2">
      <c r="A10" s="521"/>
      <c r="B10" s="519"/>
      <c r="C10" s="519"/>
      <c r="D10" s="519"/>
      <c r="F10" s="519"/>
      <c r="G10" s="519"/>
      <c r="H10" s="519"/>
      <c r="I10" s="520"/>
    </row>
    <row r="11" spans="1:9" x14ac:dyDescent="0.2">
      <c r="A11" s="521"/>
      <c r="B11" s="519"/>
      <c r="C11" s="519"/>
      <c r="D11" s="519"/>
      <c r="F11" s="519"/>
      <c r="G11" s="519"/>
      <c r="H11" s="519"/>
      <c r="I11" s="520"/>
    </row>
    <row r="12" spans="1:9" x14ac:dyDescent="0.2">
      <c r="A12" s="521"/>
      <c r="B12" s="519"/>
      <c r="C12" s="519"/>
      <c r="D12" s="519"/>
      <c r="F12" s="519"/>
      <c r="G12" s="519"/>
      <c r="H12" s="519"/>
      <c r="I12" s="520"/>
    </row>
    <row r="13" spans="1:9" x14ac:dyDescent="0.2">
      <c r="A13" s="521"/>
      <c r="B13" s="519"/>
      <c r="C13" s="519"/>
      <c r="D13" s="519"/>
      <c r="F13" s="519"/>
      <c r="G13" s="519"/>
      <c r="H13" s="519"/>
      <c r="I13" s="520"/>
    </row>
    <row r="14" spans="1:9" x14ac:dyDescent="0.2">
      <c r="A14" s="521"/>
      <c r="B14" s="519"/>
      <c r="C14" s="519"/>
      <c r="D14" s="519"/>
      <c r="F14" s="519"/>
      <c r="G14" s="519"/>
      <c r="H14" s="519"/>
      <c r="I14" s="520"/>
    </row>
    <row r="15" spans="1:9" x14ac:dyDescent="0.2">
      <c r="A15" s="521"/>
      <c r="B15" s="519"/>
      <c r="C15" s="519"/>
      <c r="D15" s="519"/>
      <c r="F15" s="519"/>
      <c r="G15" s="519"/>
      <c r="H15" s="519"/>
      <c r="I15" s="520"/>
    </row>
    <row r="16" spans="1:9" x14ac:dyDescent="0.2">
      <c r="A16" s="521"/>
      <c r="B16" s="519"/>
      <c r="C16" s="519"/>
      <c r="D16" s="519"/>
      <c r="F16" s="519"/>
      <c r="G16" s="519"/>
      <c r="H16" s="519"/>
      <c r="I16" s="520"/>
    </row>
    <row r="17" spans="1:9" x14ac:dyDescent="0.2">
      <c r="A17" s="521"/>
      <c r="B17" s="519"/>
      <c r="C17" s="519"/>
      <c r="D17" s="519"/>
      <c r="F17" s="519"/>
      <c r="G17" s="519"/>
      <c r="H17" s="519"/>
      <c r="I17" s="520"/>
    </row>
    <row r="18" spans="1:9" x14ac:dyDescent="0.2">
      <c r="A18" s="521"/>
      <c r="B18" s="519"/>
      <c r="C18" s="519"/>
      <c r="D18" s="519"/>
      <c r="F18" s="519"/>
      <c r="G18" s="519"/>
      <c r="H18" s="519"/>
      <c r="I18" s="520"/>
    </row>
    <row r="19" spans="1:9" x14ac:dyDescent="0.2">
      <c r="A19" s="521"/>
      <c r="B19" s="519"/>
      <c r="C19" s="519"/>
      <c r="D19" s="519"/>
      <c r="F19" s="519"/>
      <c r="G19" s="519"/>
      <c r="H19" s="519"/>
      <c r="I19" s="520"/>
    </row>
    <row r="20" spans="1:9" x14ac:dyDescent="0.2">
      <c r="A20" s="521"/>
      <c r="B20" s="519"/>
      <c r="C20" s="519"/>
      <c r="D20" s="519"/>
      <c r="F20" s="519"/>
      <c r="G20" s="519"/>
      <c r="H20" s="519"/>
      <c r="I20" s="520"/>
    </row>
    <row r="21" spans="1:9" x14ac:dyDescent="0.2">
      <c r="A21" s="521"/>
      <c r="B21" s="519"/>
      <c r="C21" s="519"/>
      <c r="D21" s="519"/>
      <c r="F21" s="519"/>
      <c r="G21" s="519"/>
      <c r="H21" s="519"/>
      <c r="I21" s="520"/>
    </row>
    <row r="22" spans="1:9" x14ac:dyDescent="0.2">
      <c r="A22" s="521"/>
      <c r="B22" s="519"/>
      <c r="C22" s="519"/>
      <c r="D22" s="519"/>
      <c r="F22" s="519"/>
      <c r="G22" s="519"/>
      <c r="H22" s="519"/>
      <c r="I22" s="520"/>
    </row>
    <row r="23" spans="1:9" x14ac:dyDescent="0.2">
      <c r="A23" s="521"/>
      <c r="B23" s="519"/>
      <c r="C23" s="519"/>
      <c r="D23" s="519"/>
      <c r="F23" s="519"/>
      <c r="G23" s="519"/>
      <c r="H23" s="519"/>
      <c r="I23" s="520"/>
    </row>
    <row r="24" spans="1:9" x14ac:dyDescent="0.2">
      <c r="A24" s="521"/>
      <c r="B24" s="519"/>
      <c r="C24" s="519"/>
      <c r="D24" s="519"/>
      <c r="F24" s="519"/>
      <c r="G24" s="519"/>
      <c r="H24" s="519"/>
      <c r="I24" s="520"/>
    </row>
    <row r="25" spans="1:9" x14ac:dyDescent="0.2">
      <c r="A25" s="447"/>
      <c r="I25" s="448"/>
    </row>
    <row r="26" spans="1:9" ht="60" customHeight="1" x14ac:dyDescent="0.2">
      <c r="A26" s="530" t="s">
        <v>323</v>
      </c>
      <c r="B26" s="528"/>
      <c r="C26" s="528"/>
      <c r="D26" s="528"/>
      <c r="F26" s="528" t="s">
        <v>324</v>
      </c>
      <c r="G26" s="528"/>
      <c r="H26" s="528"/>
      <c r="I26" s="529"/>
    </row>
    <row r="27" spans="1:9" x14ac:dyDescent="0.2">
      <c r="A27" s="522"/>
      <c r="B27" s="523"/>
      <c r="C27" s="523"/>
      <c r="D27" s="523"/>
      <c r="F27" s="523"/>
      <c r="G27" s="523"/>
      <c r="H27" s="523"/>
      <c r="I27" s="524"/>
    </row>
    <row r="28" spans="1:9" x14ac:dyDescent="0.2">
      <c r="A28" s="522"/>
      <c r="B28" s="523"/>
      <c r="C28" s="523"/>
      <c r="D28" s="523"/>
      <c r="F28" s="523"/>
      <c r="G28" s="523"/>
      <c r="H28" s="523"/>
      <c r="I28" s="524"/>
    </row>
    <row r="29" spans="1:9" x14ac:dyDescent="0.2">
      <c r="A29" s="522"/>
      <c r="B29" s="523"/>
      <c r="C29" s="523"/>
      <c r="D29" s="523"/>
      <c r="F29" s="523"/>
      <c r="G29" s="523"/>
      <c r="H29" s="523"/>
      <c r="I29" s="524"/>
    </row>
    <row r="30" spans="1:9" x14ac:dyDescent="0.2">
      <c r="A30" s="447"/>
      <c r="I30" s="448"/>
    </row>
    <row r="31" spans="1:9" x14ac:dyDescent="0.2">
      <c r="A31" s="522"/>
      <c r="B31" s="523"/>
      <c r="C31" s="523"/>
      <c r="D31" s="523"/>
      <c r="F31" s="523"/>
      <c r="G31" s="523"/>
      <c r="H31" s="523"/>
      <c r="I31" s="524"/>
    </row>
    <row r="32" spans="1:9" x14ac:dyDescent="0.2">
      <c r="A32" s="522"/>
      <c r="B32" s="523"/>
      <c r="C32" s="523"/>
      <c r="D32" s="523"/>
      <c r="F32" s="523"/>
      <c r="G32" s="523"/>
      <c r="H32" s="523"/>
      <c r="I32" s="524"/>
    </row>
    <row r="33" spans="1:9" x14ac:dyDescent="0.2">
      <c r="A33" s="522"/>
      <c r="B33" s="523"/>
      <c r="C33" s="523"/>
      <c r="D33" s="523"/>
      <c r="F33" s="523"/>
      <c r="G33" s="523"/>
      <c r="H33" s="523"/>
      <c r="I33" s="524"/>
    </row>
    <row r="34" spans="1:9" x14ac:dyDescent="0.2">
      <c r="A34" s="447"/>
      <c r="I34" s="448"/>
    </row>
    <row r="35" spans="1:9" ht="18.75" thickBot="1" x14ac:dyDescent="0.25">
      <c r="A35" s="449" t="s">
        <v>322</v>
      </c>
      <c r="B35" s="450"/>
      <c r="C35" s="450"/>
      <c r="D35" s="450"/>
      <c r="E35" s="450"/>
      <c r="F35" s="450"/>
      <c r="G35" s="450"/>
      <c r="H35" s="450"/>
      <c r="I35" s="451"/>
    </row>
    <row r="36" spans="1:9" ht="18.75" thickTop="1" x14ac:dyDescent="0.2"/>
  </sheetData>
  <sheetProtection algorithmName="SHA-512" hashValue="3Ovw9MUJ6nyNLROuzR2fjYtVxn2Spim3ZZQNtOXCSosj03NcwIq6YEHCWN7EiESJfNnEBsugihenGjzj71px6Q==" saltValue="KDrSnb6P+m3/I7LdeP6uqQ==" spinCount="100000" sheet="1" objects="1" scenarios="1" selectLockedCells="1"/>
  <mergeCells count="43">
    <mergeCell ref="A27:D29"/>
    <mergeCell ref="A31:D33"/>
    <mergeCell ref="F27:I29"/>
    <mergeCell ref="F31:I33"/>
    <mergeCell ref="A3:I3"/>
    <mergeCell ref="A4:I4"/>
    <mergeCell ref="F22:I22"/>
    <mergeCell ref="F23:I23"/>
    <mergeCell ref="F24:I24"/>
    <mergeCell ref="F26:I26"/>
    <mergeCell ref="A26:D26"/>
    <mergeCell ref="F15:I15"/>
    <mergeCell ref="F16:I16"/>
    <mergeCell ref="A15:D15"/>
    <mergeCell ref="A16:D16"/>
    <mergeCell ref="A23:D23"/>
    <mergeCell ref="A24:D24"/>
    <mergeCell ref="F8:I8"/>
    <mergeCell ref="F9:I9"/>
    <mergeCell ref="F10:I10"/>
    <mergeCell ref="F11:I11"/>
    <mergeCell ref="F12:I12"/>
    <mergeCell ref="F13:I13"/>
    <mergeCell ref="F14:I14"/>
    <mergeCell ref="F17:I17"/>
    <mergeCell ref="A8:D8"/>
    <mergeCell ref="A9:D9"/>
    <mergeCell ref="A10:D10"/>
    <mergeCell ref="A11:D11"/>
    <mergeCell ref="A12:D12"/>
    <mergeCell ref="A13:D13"/>
    <mergeCell ref="A14:D14"/>
    <mergeCell ref="A22:D22"/>
    <mergeCell ref="A17:D17"/>
    <mergeCell ref="A18:D18"/>
    <mergeCell ref="F18:I18"/>
    <mergeCell ref="F19:I19"/>
    <mergeCell ref="F20:I20"/>
    <mergeCell ref="A1:I1"/>
    <mergeCell ref="F21:I21"/>
    <mergeCell ref="A19:D19"/>
    <mergeCell ref="A20:D20"/>
    <mergeCell ref="A21:D2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3BA39-D111-48BF-9E0E-5FB2C7FEA513}">
  <sheetPr>
    <tabColor rgb="FF92D050"/>
  </sheetPr>
  <dimension ref="A1:D39"/>
  <sheetViews>
    <sheetView workbookViewId="0">
      <selection activeCell="B8" sqref="B8"/>
    </sheetView>
  </sheetViews>
  <sheetFormatPr defaultColWidth="8.85546875" defaultRowHeight="12.75" x14ac:dyDescent="0.2"/>
  <cols>
    <col min="1" max="1" width="16.7109375" style="461" customWidth="1"/>
    <col min="2" max="2" width="65.28515625" style="464" customWidth="1"/>
    <col min="3" max="3" width="28.5703125" style="464" customWidth="1"/>
    <col min="4" max="4" width="22.42578125" style="464" customWidth="1"/>
    <col min="5" max="16384" width="8.85546875" style="461"/>
  </cols>
  <sheetData>
    <row r="1" spans="1:4" ht="20.25" x14ac:dyDescent="0.2">
      <c r="A1" s="531" t="s">
        <v>302</v>
      </c>
      <c r="B1" s="532"/>
      <c r="C1" s="532"/>
      <c r="D1" s="533"/>
    </row>
    <row r="2" spans="1:4" x14ac:dyDescent="0.2">
      <c r="A2" s="453"/>
      <c r="B2" s="454"/>
      <c r="C2" s="454"/>
      <c r="D2" s="455"/>
    </row>
    <row r="3" spans="1:4" s="462" customFormat="1" x14ac:dyDescent="0.2">
      <c r="A3" s="456" t="s">
        <v>4</v>
      </c>
      <c r="B3" s="457" t="s">
        <v>303</v>
      </c>
      <c r="C3" s="457" t="s">
        <v>304</v>
      </c>
      <c r="D3" s="458" t="s">
        <v>305</v>
      </c>
    </row>
    <row r="4" spans="1:4" x14ac:dyDescent="0.2">
      <c r="A4" s="453" t="s">
        <v>91</v>
      </c>
      <c r="B4" s="459" t="s">
        <v>310</v>
      </c>
      <c r="C4" s="459" t="s">
        <v>311</v>
      </c>
      <c r="D4" s="460">
        <v>43983</v>
      </c>
    </row>
    <row r="5" spans="1:4" x14ac:dyDescent="0.2">
      <c r="A5" s="453"/>
      <c r="B5" s="463"/>
      <c r="C5" s="463"/>
      <c r="D5" s="463"/>
    </row>
    <row r="6" spans="1:4" x14ac:dyDescent="0.2">
      <c r="A6" s="453"/>
      <c r="B6" s="463"/>
      <c r="C6" s="463"/>
      <c r="D6" s="463"/>
    </row>
    <row r="7" spans="1:4" x14ac:dyDescent="0.2">
      <c r="A7" s="453"/>
      <c r="B7" s="463"/>
      <c r="C7" s="463"/>
      <c r="D7" s="463"/>
    </row>
    <row r="8" spans="1:4" x14ac:dyDescent="0.2">
      <c r="A8" s="453"/>
      <c r="B8" s="463"/>
      <c r="C8" s="463"/>
      <c r="D8" s="463"/>
    </row>
    <row r="9" spans="1:4" x14ac:dyDescent="0.2">
      <c r="A9" s="453"/>
      <c r="B9" s="463"/>
      <c r="C9" s="463"/>
      <c r="D9" s="463"/>
    </row>
    <row r="10" spans="1:4" x14ac:dyDescent="0.2">
      <c r="A10" s="453"/>
      <c r="B10" s="463"/>
      <c r="C10" s="463"/>
      <c r="D10" s="463"/>
    </row>
    <row r="11" spans="1:4" x14ac:dyDescent="0.2">
      <c r="A11" s="453" t="s">
        <v>309</v>
      </c>
      <c r="B11" s="459" t="s">
        <v>312</v>
      </c>
      <c r="C11" s="459" t="s">
        <v>119</v>
      </c>
      <c r="D11" s="465" t="s">
        <v>313</v>
      </c>
    </row>
    <row r="12" spans="1:4" x14ac:dyDescent="0.2">
      <c r="A12" s="453"/>
      <c r="B12" s="463"/>
      <c r="C12" s="463"/>
      <c r="D12" s="463"/>
    </row>
    <row r="13" spans="1:4" x14ac:dyDescent="0.2">
      <c r="A13" s="453"/>
      <c r="B13" s="463"/>
      <c r="C13" s="463"/>
      <c r="D13" s="463"/>
    </row>
    <row r="14" spans="1:4" x14ac:dyDescent="0.2">
      <c r="A14" s="453"/>
      <c r="B14" s="463"/>
      <c r="C14" s="463"/>
      <c r="D14" s="463"/>
    </row>
    <row r="15" spans="1:4" x14ac:dyDescent="0.2">
      <c r="A15" s="453"/>
      <c r="B15" s="463"/>
      <c r="C15" s="463"/>
      <c r="D15" s="463"/>
    </row>
    <row r="16" spans="1:4" x14ac:dyDescent="0.2">
      <c r="A16" s="453"/>
      <c r="B16" s="463"/>
      <c r="C16" s="463"/>
      <c r="D16" s="463"/>
    </row>
    <row r="17" spans="1:4" x14ac:dyDescent="0.2">
      <c r="A17" s="453"/>
      <c r="B17" s="463"/>
      <c r="C17" s="463"/>
      <c r="D17" s="463"/>
    </row>
    <row r="18" spans="1:4" x14ac:dyDescent="0.2">
      <c r="A18" s="453" t="s">
        <v>306</v>
      </c>
      <c r="B18" s="459" t="s">
        <v>314</v>
      </c>
      <c r="C18" s="459" t="s">
        <v>315</v>
      </c>
      <c r="D18" s="465" t="s">
        <v>316</v>
      </c>
    </row>
    <row r="19" spans="1:4" x14ac:dyDescent="0.2">
      <c r="A19" s="453"/>
      <c r="B19" s="463"/>
      <c r="C19" s="463"/>
      <c r="D19" s="463"/>
    </row>
    <row r="20" spans="1:4" x14ac:dyDescent="0.2">
      <c r="A20" s="453"/>
      <c r="B20" s="463"/>
      <c r="C20" s="463"/>
      <c r="D20" s="463"/>
    </row>
    <row r="21" spans="1:4" x14ac:dyDescent="0.2">
      <c r="A21" s="453"/>
      <c r="B21" s="463"/>
      <c r="C21" s="463"/>
      <c r="D21" s="463"/>
    </row>
    <row r="22" spans="1:4" x14ac:dyDescent="0.2">
      <c r="A22" s="453"/>
      <c r="B22" s="463"/>
      <c r="C22" s="463"/>
      <c r="D22" s="463"/>
    </row>
    <row r="23" spans="1:4" x14ac:dyDescent="0.2">
      <c r="A23" s="453"/>
      <c r="B23" s="463"/>
      <c r="C23" s="463"/>
      <c r="D23" s="463"/>
    </row>
    <row r="24" spans="1:4" x14ac:dyDescent="0.2">
      <c r="A24" s="453"/>
      <c r="B24" s="463"/>
      <c r="C24" s="463"/>
      <c r="D24" s="463"/>
    </row>
    <row r="25" spans="1:4" x14ac:dyDescent="0.2">
      <c r="A25" s="453" t="s">
        <v>307</v>
      </c>
      <c r="B25" s="454"/>
      <c r="C25" s="454"/>
      <c r="D25" s="455"/>
    </row>
    <row r="26" spans="1:4" x14ac:dyDescent="0.2">
      <c r="A26" s="453"/>
      <c r="B26" s="463"/>
      <c r="C26" s="463"/>
      <c r="D26" s="463"/>
    </row>
    <row r="27" spans="1:4" x14ac:dyDescent="0.2">
      <c r="A27" s="453"/>
      <c r="B27" s="463"/>
      <c r="C27" s="463"/>
      <c r="D27" s="463"/>
    </row>
    <row r="28" spans="1:4" x14ac:dyDescent="0.2">
      <c r="A28" s="453"/>
      <c r="B28" s="463"/>
      <c r="C28" s="463"/>
      <c r="D28" s="463"/>
    </row>
    <row r="29" spans="1:4" x14ac:dyDescent="0.2">
      <c r="A29" s="453"/>
      <c r="B29" s="463"/>
      <c r="C29" s="463"/>
      <c r="D29" s="463"/>
    </row>
    <row r="30" spans="1:4" x14ac:dyDescent="0.2">
      <c r="A30" s="453"/>
      <c r="B30" s="463"/>
      <c r="C30" s="463"/>
      <c r="D30" s="463"/>
    </row>
    <row r="31" spans="1:4" x14ac:dyDescent="0.2">
      <c r="A31" s="453"/>
      <c r="B31" s="463"/>
      <c r="C31" s="463"/>
      <c r="D31" s="463"/>
    </row>
    <row r="32" spans="1:4" x14ac:dyDescent="0.2">
      <c r="A32" s="453" t="s">
        <v>308</v>
      </c>
      <c r="B32" s="454"/>
      <c r="C32" s="454"/>
      <c r="D32" s="455"/>
    </row>
    <row r="33" spans="1:4" x14ac:dyDescent="0.2">
      <c r="A33" s="453"/>
      <c r="B33" s="463"/>
      <c r="C33" s="463"/>
      <c r="D33" s="463"/>
    </row>
    <row r="34" spans="1:4" x14ac:dyDescent="0.2">
      <c r="A34" s="453"/>
      <c r="B34" s="463"/>
      <c r="C34" s="463"/>
      <c r="D34" s="463"/>
    </row>
    <row r="35" spans="1:4" x14ac:dyDescent="0.2">
      <c r="A35" s="453"/>
      <c r="B35" s="463"/>
      <c r="C35" s="463"/>
      <c r="D35" s="463"/>
    </row>
    <row r="36" spans="1:4" x14ac:dyDescent="0.2">
      <c r="A36" s="453"/>
      <c r="B36" s="463"/>
      <c r="C36" s="463"/>
      <c r="D36" s="463"/>
    </row>
    <row r="37" spans="1:4" x14ac:dyDescent="0.2">
      <c r="A37" s="453"/>
      <c r="B37" s="463"/>
      <c r="C37" s="463"/>
      <c r="D37" s="463"/>
    </row>
    <row r="38" spans="1:4" x14ac:dyDescent="0.2">
      <c r="A38" s="453"/>
      <c r="B38" s="463"/>
      <c r="C38" s="463"/>
      <c r="D38" s="463"/>
    </row>
    <row r="39" spans="1:4" ht="13.5" thickBot="1" x14ac:dyDescent="0.25">
      <c r="A39" s="466"/>
      <c r="B39" s="463"/>
      <c r="C39" s="463"/>
      <c r="D39" s="463"/>
    </row>
  </sheetData>
  <sheetProtection algorithmName="SHA-512" hashValue="ndj/Uzah+Th4/CPGq0ex19QhdE8nVT0MivLm2uLZtY8YpPi8/L+P9D/yscgJzusujh3x3/IsKbbBuMIcfFiFGQ==" saltValue="ocVdYEMuXfLFZ2cpbo5FYA==" spinCount="100000" sheet="1" objects="1" scenarios="1" selectLockedCells="1"/>
  <mergeCells count="1">
    <mergeCell ref="A1:D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2" tint="-0.499984740745262"/>
    <pageSetUpPr fitToPage="1"/>
  </sheetPr>
  <dimension ref="A1:CP459"/>
  <sheetViews>
    <sheetView zoomScale="90" zoomScaleNormal="90" zoomScalePageLayoutView="90" workbookViewId="0">
      <pane xSplit="1" ySplit="7" topLeftCell="B8"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5" x14ac:dyDescent="0.2"/>
  <cols>
    <col min="1" max="1" width="9.140625" customWidth="1"/>
    <col min="2" max="2" width="13.42578125" style="115" customWidth="1"/>
    <col min="3" max="3" width="10" style="95" customWidth="1"/>
    <col min="4" max="4" width="33.28515625" style="116" customWidth="1"/>
    <col min="5" max="5" width="14.28515625" style="95" customWidth="1"/>
    <col min="6" max="6" width="13.42578125" style="95" bestFit="1" customWidth="1"/>
    <col min="7" max="7" width="20" style="83" customWidth="1"/>
    <col min="8" max="94" width="8.7109375" style="96" customWidth="1"/>
  </cols>
  <sheetData>
    <row r="1" spans="1:94" ht="54" customHeight="1" x14ac:dyDescent="0.2"/>
    <row r="2" spans="1:94" ht="52.15" customHeight="1" x14ac:dyDescent="0.35">
      <c r="A2" s="514"/>
      <c r="B2" s="540"/>
      <c r="C2" s="540"/>
      <c r="D2" s="540"/>
      <c r="E2" s="540"/>
      <c r="F2" s="540"/>
      <c r="G2" s="540"/>
      <c r="H2" s="242"/>
      <c r="I2" s="242"/>
      <c r="J2" s="242"/>
      <c r="K2" s="242"/>
      <c r="L2" s="242"/>
      <c r="M2" s="242"/>
      <c r="N2" s="242"/>
      <c r="O2" s="242"/>
      <c r="P2" s="242"/>
      <c r="Q2" s="242"/>
      <c r="R2" s="24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row>
    <row r="3" spans="1:94" s="59" customFormat="1" ht="20.25" x14ac:dyDescent="0.3">
      <c r="B3" s="534" t="s">
        <v>80</v>
      </c>
      <c r="C3" s="535"/>
      <c r="D3" s="535"/>
      <c r="E3" s="535"/>
      <c r="F3" s="535"/>
      <c r="G3" s="536"/>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8"/>
      <c r="BC3" s="58"/>
      <c r="BD3" s="58"/>
      <c r="BE3" s="58"/>
      <c r="BF3" s="58"/>
      <c r="BG3" s="58"/>
      <c r="BH3" s="58"/>
      <c r="BI3" s="58"/>
      <c r="BJ3" s="58"/>
      <c r="BK3" s="58"/>
      <c r="BL3" s="58"/>
      <c r="BM3" s="58"/>
      <c r="BN3" s="58"/>
      <c r="BO3" s="58"/>
      <c r="BP3" s="58"/>
      <c r="BQ3" s="58"/>
      <c r="BR3" s="58"/>
      <c r="BS3" s="58"/>
      <c r="BT3" s="58"/>
      <c r="BU3" s="58"/>
      <c r="BV3" s="58"/>
      <c r="BW3" s="58"/>
      <c r="BX3" s="58"/>
      <c r="BY3" s="58"/>
      <c r="BZ3" s="58"/>
      <c r="CA3" s="58"/>
      <c r="CB3" s="58"/>
      <c r="CC3" s="58"/>
      <c r="CD3" s="58"/>
      <c r="CE3" s="58"/>
      <c r="CF3" s="58"/>
      <c r="CG3" s="58"/>
      <c r="CH3" s="58"/>
      <c r="CI3" s="58"/>
      <c r="CJ3" s="58"/>
      <c r="CK3" s="58"/>
      <c r="CL3" s="58"/>
      <c r="CM3" s="58"/>
      <c r="CN3" s="58"/>
      <c r="CO3" s="58"/>
      <c r="CP3" s="58"/>
    </row>
    <row r="4" spans="1:94" s="63" customFormat="1" ht="15" customHeight="1" x14ac:dyDescent="0.25">
      <c r="A4" s="54"/>
      <c r="B4" s="537" t="s">
        <v>81</v>
      </c>
      <c r="C4" s="538"/>
      <c r="D4" s="538"/>
      <c r="E4" s="538"/>
      <c r="F4" s="538"/>
      <c r="G4" s="539"/>
      <c r="H4" s="62"/>
      <c r="I4" s="62"/>
      <c r="J4" s="62"/>
      <c r="K4" s="62"/>
      <c r="L4" s="62"/>
      <c r="M4" s="62"/>
      <c r="N4" s="62"/>
      <c r="O4" s="62"/>
      <c r="P4" s="62"/>
      <c r="Q4" s="62"/>
      <c r="R4" s="62"/>
      <c r="S4" s="62"/>
      <c r="T4" s="62"/>
      <c r="U4" s="62"/>
      <c r="V4" s="62"/>
      <c r="W4" s="62"/>
      <c r="X4" s="62"/>
      <c r="Y4" s="62"/>
      <c r="Z4" s="62"/>
      <c r="AA4" s="62"/>
      <c r="AB4" s="62"/>
      <c r="AC4" s="62"/>
      <c r="AD4" s="62"/>
      <c r="AE4" s="62"/>
      <c r="AF4" s="62"/>
      <c r="AG4" s="62"/>
      <c r="AH4" s="62"/>
      <c r="AI4" s="62"/>
      <c r="AJ4" s="62"/>
      <c r="AK4" s="62"/>
      <c r="AL4" s="62"/>
      <c r="AM4" s="62"/>
      <c r="AN4" s="62"/>
      <c r="AO4" s="62"/>
      <c r="AP4" s="62"/>
      <c r="AQ4" s="62"/>
      <c r="AR4" s="62"/>
      <c r="AS4" s="62"/>
      <c r="AT4" s="62"/>
      <c r="AU4" s="62"/>
      <c r="AV4" s="62"/>
      <c r="AW4" s="62"/>
      <c r="AX4" s="62"/>
      <c r="AY4" s="62"/>
      <c r="AZ4" s="62"/>
      <c r="BA4" s="62"/>
      <c r="BB4" s="62"/>
      <c r="BC4" s="62"/>
      <c r="BD4" s="62"/>
      <c r="BE4" s="62"/>
      <c r="BF4" s="62"/>
      <c r="BG4" s="62"/>
      <c r="BH4" s="62"/>
      <c r="BI4" s="62"/>
      <c r="BJ4" s="62"/>
      <c r="BK4" s="62"/>
      <c r="BL4" s="62"/>
      <c r="BM4" s="62"/>
      <c r="BN4" s="62"/>
      <c r="BO4" s="62"/>
      <c r="BP4" s="62"/>
      <c r="BQ4" s="62"/>
      <c r="BR4" s="62"/>
      <c r="BS4" s="62"/>
      <c r="BT4" s="62"/>
      <c r="BU4" s="62"/>
      <c r="BV4" s="62"/>
      <c r="BW4" s="62"/>
      <c r="BX4" s="62"/>
      <c r="BY4" s="62"/>
      <c r="BZ4" s="62"/>
      <c r="CA4" s="62"/>
      <c r="CB4" s="62"/>
      <c r="CC4" s="62"/>
      <c r="CD4" s="62"/>
      <c r="CE4" s="62"/>
      <c r="CF4" s="62"/>
      <c r="CG4" s="62"/>
      <c r="CH4" s="62"/>
      <c r="CI4" s="62"/>
      <c r="CJ4" s="62"/>
      <c r="CK4" s="62"/>
      <c r="CL4" s="62"/>
      <c r="CM4" s="62"/>
      <c r="CN4" s="62"/>
      <c r="CO4" s="62"/>
      <c r="CP4" s="62"/>
    </row>
    <row r="5" spans="1:94" s="63" customFormat="1" ht="15" customHeight="1" x14ac:dyDescent="0.25">
      <c r="A5" s="54"/>
      <c r="B5" s="98"/>
      <c r="C5" s="92"/>
      <c r="D5" s="99"/>
      <c r="E5" s="92"/>
      <c r="F5" s="92"/>
      <c r="G5" s="298"/>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2"/>
      <c r="BA5" s="62"/>
      <c r="BB5" s="62"/>
      <c r="BC5" s="62"/>
      <c r="BD5" s="62"/>
      <c r="BE5" s="62"/>
      <c r="BF5" s="62"/>
      <c r="BG5" s="62"/>
      <c r="BH5" s="62"/>
      <c r="BI5" s="62"/>
      <c r="BJ5" s="62"/>
      <c r="BK5" s="62"/>
      <c r="BL5" s="62"/>
      <c r="BM5" s="62"/>
      <c r="BN5" s="62"/>
      <c r="BO5" s="62"/>
      <c r="BP5" s="62"/>
      <c r="BQ5" s="62"/>
      <c r="BR5" s="62"/>
      <c r="BS5" s="62"/>
      <c r="BT5" s="62"/>
      <c r="BU5" s="62"/>
      <c r="BV5" s="62"/>
      <c r="BW5" s="62"/>
      <c r="BX5" s="62"/>
      <c r="BY5" s="62"/>
      <c r="BZ5" s="62"/>
      <c r="CA5" s="62"/>
      <c r="CB5" s="62"/>
      <c r="CC5" s="62"/>
      <c r="CD5" s="62"/>
      <c r="CE5" s="62"/>
      <c r="CF5" s="62"/>
      <c r="CG5" s="62"/>
      <c r="CH5" s="62"/>
      <c r="CI5" s="62"/>
      <c r="CJ5" s="62"/>
      <c r="CK5" s="62"/>
      <c r="CL5" s="62"/>
      <c r="CM5" s="62"/>
      <c r="CN5" s="62"/>
      <c r="CO5" s="62"/>
      <c r="CP5" s="62"/>
    </row>
    <row r="6" spans="1:94" s="65" customFormat="1" ht="15.75" x14ac:dyDescent="0.25">
      <c r="A6" s="119"/>
      <c r="B6" s="374" t="s">
        <v>82</v>
      </c>
      <c r="C6" s="375"/>
      <c r="D6" s="321"/>
      <c r="E6" s="376"/>
      <c r="F6" s="376"/>
      <c r="G6" s="377"/>
      <c r="H6" s="64"/>
      <c r="I6" s="64"/>
      <c r="J6" s="64"/>
      <c r="K6" s="64"/>
      <c r="L6" s="64"/>
      <c r="M6" s="64"/>
      <c r="N6" s="64"/>
      <c r="O6" s="64"/>
      <c r="P6" s="64"/>
      <c r="Q6" s="64"/>
      <c r="R6" s="64"/>
      <c r="S6" s="64"/>
      <c r="T6" s="64"/>
      <c r="U6" s="64"/>
      <c r="V6" s="64"/>
      <c r="W6" s="64"/>
      <c r="X6" s="64"/>
      <c r="Y6" s="64"/>
      <c r="Z6" s="64"/>
      <c r="AA6" s="64"/>
      <c r="AB6" s="64"/>
      <c r="AC6" s="64"/>
      <c r="AD6" s="64"/>
      <c r="AE6" s="64"/>
      <c r="AF6" s="64"/>
      <c r="AG6" s="64"/>
      <c r="AH6" s="64"/>
      <c r="AI6" s="64"/>
      <c r="AJ6" s="64"/>
      <c r="AK6" s="64"/>
      <c r="AL6" s="64"/>
      <c r="AM6" s="64"/>
      <c r="AN6" s="64"/>
      <c r="AO6" s="64"/>
      <c r="AP6" s="64"/>
      <c r="AQ6" s="64"/>
      <c r="AR6" s="64"/>
      <c r="AS6" s="64"/>
      <c r="AT6" s="64"/>
      <c r="AU6" s="64"/>
      <c r="AV6" s="64"/>
      <c r="AW6" s="64"/>
      <c r="AX6" s="64"/>
      <c r="AY6" s="64"/>
      <c r="AZ6" s="64"/>
      <c r="BA6" s="64"/>
      <c r="BB6" s="64"/>
      <c r="BC6" s="64"/>
      <c r="BD6" s="64"/>
      <c r="BE6" s="64"/>
      <c r="BF6" s="64"/>
      <c r="BG6" s="64"/>
      <c r="BH6" s="64"/>
      <c r="BI6" s="64"/>
      <c r="BJ6" s="64"/>
      <c r="BK6" s="64"/>
      <c r="BL6" s="64"/>
      <c r="BM6" s="64"/>
      <c r="BN6" s="64"/>
      <c r="BO6" s="64"/>
      <c r="BP6" s="64"/>
      <c r="BQ6" s="64"/>
      <c r="BR6" s="64"/>
      <c r="BS6" s="64"/>
      <c r="BT6" s="64"/>
      <c r="BU6" s="64"/>
      <c r="BV6" s="64"/>
      <c r="BW6" s="64"/>
      <c r="BX6" s="64"/>
      <c r="BY6" s="64"/>
      <c r="BZ6" s="64"/>
      <c r="CA6" s="64"/>
      <c r="CB6" s="64"/>
      <c r="CC6" s="64"/>
      <c r="CD6" s="64"/>
      <c r="CE6" s="64"/>
      <c r="CF6" s="64"/>
      <c r="CG6" s="64"/>
      <c r="CH6" s="64"/>
      <c r="CI6" s="64"/>
      <c r="CJ6" s="64"/>
      <c r="CK6" s="64"/>
      <c r="CL6" s="64"/>
      <c r="CM6" s="64"/>
      <c r="CN6" s="64"/>
      <c r="CO6" s="64"/>
      <c r="CP6" s="64"/>
    </row>
    <row r="7" spans="1:94" s="101" customFormat="1" ht="15" customHeight="1" x14ac:dyDescent="0.25">
      <c r="A7" s="171"/>
      <c r="B7" s="322" t="s">
        <v>0</v>
      </c>
      <c r="C7" s="323" t="s">
        <v>83</v>
      </c>
      <c r="D7" s="324" t="s">
        <v>84</v>
      </c>
      <c r="E7" s="323" t="s">
        <v>85</v>
      </c>
      <c r="F7" s="323" t="s">
        <v>86</v>
      </c>
      <c r="G7" s="301" t="s">
        <v>87</v>
      </c>
      <c r="H7" s="86"/>
      <c r="I7" s="86"/>
      <c r="J7" s="86"/>
      <c r="K7" s="86"/>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c r="BT7" s="86"/>
      <c r="BU7" s="86"/>
      <c r="BV7" s="86"/>
      <c r="BW7" s="86"/>
      <c r="BX7" s="86"/>
      <c r="BY7" s="86"/>
      <c r="BZ7" s="86"/>
      <c r="CA7" s="86"/>
      <c r="CB7" s="86"/>
      <c r="CC7" s="86"/>
      <c r="CD7" s="86"/>
      <c r="CE7" s="86"/>
      <c r="CF7" s="86"/>
      <c r="CG7" s="86"/>
      <c r="CH7" s="86"/>
      <c r="CI7" s="86"/>
      <c r="CJ7" s="86"/>
      <c r="CK7" s="86"/>
      <c r="CL7" s="86"/>
      <c r="CM7" s="86"/>
      <c r="CN7" s="86"/>
      <c r="CO7" s="86"/>
      <c r="CP7" s="86"/>
    </row>
    <row r="8" spans="1:94" s="103" customFormat="1" ht="15.75" x14ac:dyDescent="0.25">
      <c r="B8" s="325"/>
      <c r="C8" s="326"/>
      <c r="D8" s="327"/>
      <c r="E8" s="445">
        <v>0</v>
      </c>
      <c r="F8" s="445">
        <v>0</v>
      </c>
      <c r="G8" s="301">
        <f>E8-F8</f>
        <v>0</v>
      </c>
      <c r="H8" s="102"/>
      <c r="I8" s="102"/>
      <c r="J8" s="102"/>
      <c r="K8" s="102"/>
      <c r="L8" s="102"/>
      <c r="M8" s="102"/>
      <c r="N8" s="102"/>
      <c r="O8" s="102"/>
      <c r="P8" s="102"/>
      <c r="Q8" s="102"/>
      <c r="R8" s="102"/>
      <c r="S8" s="102"/>
      <c r="T8" s="102"/>
      <c r="U8" s="102"/>
      <c r="V8" s="102"/>
      <c r="W8" s="102"/>
      <c r="X8" s="102"/>
      <c r="Y8" s="102"/>
      <c r="Z8" s="102"/>
      <c r="AA8" s="102"/>
      <c r="AB8" s="102"/>
      <c r="AC8" s="102"/>
      <c r="AD8" s="102"/>
      <c r="AE8" s="102"/>
      <c r="AF8" s="102"/>
      <c r="AG8" s="102"/>
      <c r="AH8" s="102"/>
      <c r="AI8" s="102"/>
      <c r="AJ8" s="102"/>
      <c r="AK8" s="102"/>
      <c r="AL8" s="102"/>
      <c r="AM8" s="102"/>
      <c r="AN8" s="102"/>
      <c r="AO8" s="102"/>
      <c r="AP8" s="102"/>
      <c r="AQ8" s="102"/>
      <c r="AR8" s="102"/>
      <c r="AS8" s="102"/>
      <c r="AT8" s="102"/>
      <c r="AU8" s="102"/>
      <c r="AV8" s="102"/>
      <c r="AW8" s="102"/>
      <c r="AX8" s="102"/>
      <c r="AY8" s="102"/>
      <c r="AZ8" s="102"/>
      <c r="BA8" s="102"/>
      <c r="BB8" s="102"/>
      <c r="BC8" s="102"/>
      <c r="BD8" s="102"/>
      <c r="BE8" s="102"/>
      <c r="BF8" s="102"/>
      <c r="BG8" s="102"/>
      <c r="BH8" s="102"/>
      <c r="BI8" s="102"/>
      <c r="BJ8" s="102"/>
      <c r="BK8" s="102"/>
      <c r="BL8" s="102"/>
      <c r="BM8" s="102"/>
      <c r="BN8" s="102"/>
      <c r="BO8" s="102"/>
      <c r="BP8" s="102"/>
      <c r="BQ8" s="102"/>
      <c r="BR8" s="102"/>
      <c r="BS8" s="102"/>
      <c r="BT8" s="102"/>
      <c r="BU8" s="102"/>
      <c r="BV8" s="102"/>
      <c r="BW8" s="102"/>
      <c r="BX8" s="102"/>
      <c r="BY8" s="102"/>
      <c r="BZ8" s="102"/>
      <c r="CA8" s="102"/>
      <c r="CB8" s="102"/>
      <c r="CC8" s="102"/>
      <c r="CD8" s="102"/>
      <c r="CE8" s="102"/>
      <c r="CF8" s="102"/>
      <c r="CG8" s="102"/>
      <c r="CH8" s="102"/>
      <c r="CI8" s="102"/>
      <c r="CJ8" s="102"/>
      <c r="CK8" s="102"/>
      <c r="CL8" s="102"/>
      <c r="CM8" s="102"/>
      <c r="CN8" s="102"/>
      <c r="CO8" s="102"/>
      <c r="CP8" s="102"/>
    </row>
    <row r="9" spans="1:94" s="63" customFormat="1" ht="15.75" x14ac:dyDescent="0.25">
      <c r="A9" s="54"/>
      <c r="B9" s="325"/>
      <c r="C9" s="326"/>
      <c r="D9" s="327"/>
      <c r="E9" s="445">
        <v>0</v>
      </c>
      <c r="F9" s="445">
        <v>0</v>
      </c>
      <c r="G9" s="301">
        <f t="shared" ref="G9:G40" si="0">G8+E9-F9</f>
        <v>0</v>
      </c>
      <c r="H9" s="62"/>
      <c r="I9" s="62"/>
      <c r="J9" s="62"/>
      <c r="K9" s="62"/>
      <c r="L9" s="62"/>
      <c r="M9" s="62"/>
      <c r="N9" s="62"/>
      <c r="O9" s="62"/>
      <c r="P9" s="62"/>
      <c r="Q9" s="62"/>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2"/>
      <c r="BJ9" s="62"/>
      <c r="BK9" s="62"/>
      <c r="BL9" s="62"/>
      <c r="BM9" s="62"/>
      <c r="BN9" s="62"/>
      <c r="BO9" s="62"/>
      <c r="BP9" s="62"/>
      <c r="BQ9" s="62"/>
      <c r="BR9" s="62"/>
      <c r="BS9" s="62"/>
      <c r="BT9" s="62"/>
      <c r="BU9" s="62"/>
      <c r="BV9" s="62"/>
      <c r="BW9" s="62"/>
      <c r="BX9" s="62"/>
      <c r="BY9" s="62"/>
      <c r="BZ9" s="62"/>
      <c r="CA9" s="62"/>
      <c r="CB9" s="62"/>
      <c r="CC9" s="62"/>
      <c r="CD9" s="62"/>
      <c r="CE9" s="62"/>
      <c r="CF9" s="62"/>
      <c r="CG9" s="62"/>
      <c r="CH9" s="62"/>
      <c r="CI9" s="62"/>
      <c r="CJ9" s="62"/>
      <c r="CK9" s="62"/>
      <c r="CL9" s="62"/>
      <c r="CM9" s="62"/>
      <c r="CN9" s="62"/>
      <c r="CO9" s="62"/>
      <c r="CP9" s="62"/>
    </row>
    <row r="10" spans="1:94" ht="15.75" x14ac:dyDescent="0.25">
      <c r="B10" s="325"/>
      <c r="C10" s="326"/>
      <c r="D10" s="327"/>
      <c r="E10" s="300">
        <v>0</v>
      </c>
      <c r="F10" s="300">
        <v>0</v>
      </c>
      <c r="G10" s="301">
        <f t="shared" si="0"/>
        <v>0</v>
      </c>
    </row>
    <row r="11" spans="1:94" s="63" customFormat="1" ht="15.75" x14ac:dyDescent="0.25">
      <c r="A11" s="54"/>
      <c r="B11" s="325"/>
      <c r="C11" s="326"/>
      <c r="D11" s="327"/>
      <c r="E11" s="300">
        <v>0</v>
      </c>
      <c r="F11" s="300">
        <v>0</v>
      </c>
      <c r="G11" s="301">
        <f t="shared" si="0"/>
        <v>0</v>
      </c>
      <c r="H11" s="62"/>
      <c r="I11" s="62"/>
      <c r="J11" s="62"/>
      <c r="K11" s="62"/>
      <c r="L11" s="62"/>
      <c r="M11" s="62"/>
      <c r="N11" s="62"/>
      <c r="O11" s="62"/>
      <c r="P11" s="62"/>
      <c r="Q11" s="62"/>
      <c r="R11" s="62"/>
      <c r="S11" s="62"/>
      <c r="T11" s="62"/>
      <c r="U11" s="62"/>
      <c r="V11" s="62"/>
      <c r="W11" s="62"/>
      <c r="X11" s="62"/>
      <c r="Y11" s="62"/>
      <c r="Z11" s="62"/>
      <c r="AA11" s="62"/>
      <c r="AB11" s="62"/>
      <c r="AC11" s="62"/>
      <c r="AD11" s="62"/>
      <c r="AE11" s="62"/>
      <c r="AF11" s="62"/>
      <c r="AG11" s="62"/>
      <c r="AH11" s="62"/>
      <c r="AI11" s="62"/>
      <c r="AJ11" s="62"/>
      <c r="AK11" s="62"/>
      <c r="AL11" s="62"/>
      <c r="AM11" s="62"/>
      <c r="AN11" s="62"/>
      <c r="AO11" s="62"/>
      <c r="AP11" s="62"/>
      <c r="AQ11" s="62"/>
      <c r="AR11" s="62"/>
      <c r="AS11" s="62"/>
      <c r="AT11" s="62"/>
      <c r="AU11" s="62"/>
      <c r="AV11" s="62"/>
      <c r="AW11" s="62"/>
      <c r="AX11" s="62"/>
      <c r="AY11" s="62"/>
      <c r="AZ11" s="62"/>
      <c r="BA11" s="62"/>
      <c r="BB11" s="62"/>
      <c r="BC11" s="62"/>
      <c r="BD11" s="62"/>
      <c r="BE11" s="62"/>
      <c r="BF11" s="62"/>
      <c r="BG11" s="62"/>
      <c r="BH11" s="62"/>
      <c r="BI11" s="62"/>
      <c r="BJ11" s="62"/>
      <c r="BK11" s="62"/>
      <c r="BL11" s="62"/>
      <c r="BM11" s="62"/>
      <c r="BN11" s="62"/>
      <c r="BO11" s="62"/>
      <c r="BP11" s="62"/>
      <c r="BQ11" s="62"/>
      <c r="BR11" s="62"/>
      <c r="BS11" s="62"/>
      <c r="BT11" s="62"/>
      <c r="BU11" s="62"/>
      <c r="BV11" s="62"/>
      <c r="BW11" s="62"/>
      <c r="BX11" s="62"/>
      <c r="BY11" s="62"/>
      <c r="BZ11" s="62"/>
      <c r="CA11" s="62"/>
      <c r="CB11" s="62"/>
      <c r="CC11" s="62"/>
      <c r="CD11" s="62"/>
      <c r="CE11" s="62"/>
      <c r="CF11" s="62"/>
      <c r="CG11" s="62"/>
      <c r="CH11" s="62"/>
      <c r="CI11" s="62"/>
      <c r="CJ11" s="62"/>
      <c r="CK11" s="62"/>
      <c r="CL11" s="62"/>
      <c r="CM11" s="62"/>
      <c r="CN11" s="62"/>
      <c r="CO11" s="62"/>
      <c r="CP11" s="62"/>
    </row>
    <row r="12" spans="1:94" s="1" customFormat="1" ht="15.75" x14ac:dyDescent="0.25">
      <c r="B12" s="325"/>
      <c r="C12" s="326"/>
      <c r="D12" s="327"/>
      <c r="E12" s="300">
        <v>0</v>
      </c>
      <c r="F12" s="300">
        <v>0</v>
      </c>
      <c r="G12" s="301">
        <f t="shared" si="0"/>
        <v>0</v>
      </c>
      <c r="H12" s="73"/>
      <c r="I12" s="73"/>
      <c r="J12" s="73"/>
      <c r="K12" s="73"/>
      <c r="L12" s="73"/>
      <c r="M12" s="73"/>
      <c r="N12" s="73"/>
      <c r="O12" s="73"/>
      <c r="P12" s="73"/>
      <c r="Q12" s="73"/>
      <c r="R12" s="73"/>
      <c r="S12" s="73"/>
      <c r="T12" s="73"/>
      <c r="U12" s="73"/>
      <c r="V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c r="BY12" s="73"/>
      <c r="BZ12" s="73"/>
      <c r="CA12" s="73"/>
      <c r="CB12" s="73"/>
      <c r="CC12" s="73"/>
      <c r="CD12" s="73"/>
      <c r="CE12" s="73"/>
      <c r="CF12" s="73"/>
      <c r="CG12" s="73"/>
      <c r="CH12" s="73"/>
      <c r="CI12" s="73"/>
      <c r="CJ12" s="73"/>
      <c r="CK12" s="73"/>
      <c r="CL12" s="73"/>
      <c r="CM12" s="73"/>
      <c r="CN12" s="73"/>
      <c r="CO12" s="73"/>
      <c r="CP12" s="73"/>
    </row>
    <row r="13" spans="1:94" ht="15.75" x14ac:dyDescent="0.25">
      <c r="B13" s="325"/>
      <c r="C13" s="326"/>
      <c r="D13" s="327"/>
      <c r="E13" s="300">
        <v>0</v>
      </c>
      <c r="F13" s="300">
        <v>0</v>
      </c>
      <c r="G13" s="301">
        <f t="shared" si="0"/>
        <v>0</v>
      </c>
    </row>
    <row r="14" spans="1:94" ht="15.75" x14ac:dyDescent="0.25">
      <c r="B14" s="325"/>
      <c r="C14" s="326"/>
      <c r="D14" s="327"/>
      <c r="E14" s="300">
        <v>0</v>
      </c>
      <c r="F14" s="300">
        <v>0</v>
      </c>
      <c r="G14" s="301">
        <f t="shared" si="0"/>
        <v>0</v>
      </c>
    </row>
    <row r="15" spans="1:94" s="105" customFormat="1" ht="18" x14ac:dyDescent="0.25">
      <c r="A15" s="254"/>
      <c r="B15" s="325"/>
      <c r="C15" s="326"/>
      <c r="D15" s="327"/>
      <c r="E15" s="300">
        <v>0</v>
      </c>
      <c r="F15" s="300">
        <v>0</v>
      </c>
      <c r="G15" s="301">
        <f t="shared" si="0"/>
        <v>0</v>
      </c>
      <c r="H15" s="89"/>
      <c r="I15" s="89"/>
      <c r="J15" s="89"/>
      <c r="K15" s="89"/>
      <c r="L15" s="89"/>
      <c r="M15" s="89"/>
      <c r="N15" s="89"/>
      <c r="O15" s="89"/>
      <c r="P15" s="89"/>
      <c r="Q15" s="89"/>
      <c r="R15" s="89"/>
      <c r="S15" s="89"/>
      <c r="T15" s="89"/>
      <c r="U15" s="89"/>
      <c r="V15" s="89"/>
      <c r="W15" s="89"/>
      <c r="X15" s="89"/>
      <c r="Y15" s="89"/>
      <c r="Z15" s="89"/>
      <c r="AA15" s="89"/>
      <c r="AB15" s="89"/>
      <c r="AC15" s="89"/>
      <c r="AD15" s="89"/>
      <c r="AE15" s="89"/>
      <c r="AF15" s="89"/>
      <c r="AG15" s="89"/>
      <c r="AH15" s="89"/>
      <c r="AI15" s="89"/>
      <c r="AJ15" s="89"/>
      <c r="AK15" s="89"/>
      <c r="AL15" s="89"/>
      <c r="AM15" s="89"/>
      <c r="AN15" s="89"/>
      <c r="AO15" s="89"/>
      <c r="AP15" s="89"/>
      <c r="AQ15" s="89"/>
      <c r="AR15" s="89"/>
      <c r="AS15" s="89"/>
      <c r="AT15" s="89"/>
      <c r="AU15" s="89"/>
      <c r="AV15" s="89"/>
      <c r="AW15" s="89"/>
      <c r="AX15" s="89"/>
      <c r="AY15" s="89"/>
      <c r="AZ15" s="89"/>
      <c r="BA15" s="89"/>
      <c r="BB15" s="89"/>
      <c r="BC15" s="89"/>
      <c r="BD15" s="89"/>
      <c r="BE15" s="89"/>
      <c r="BF15" s="89"/>
      <c r="BG15" s="89"/>
      <c r="BH15" s="89"/>
      <c r="BI15" s="89"/>
      <c r="BJ15" s="89"/>
      <c r="BK15" s="89"/>
      <c r="BL15" s="89"/>
      <c r="BM15" s="89"/>
      <c r="BN15" s="89"/>
      <c r="BO15" s="89"/>
      <c r="BP15" s="89"/>
      <c r="BQ15" s="89"/>
      <c r="BR15" s="89"/>
      <c r="BS15" s="89"/>
      <c r="BT15" s="89"/>
      <c r="BU15" s="89"/>
      <c r="BV15" s="89"/>
      <c r="BW15" s="89"/>
      <c r="BX15" s="89"/>
      <c r="BY15" s="89"/>
      <c r="BZ15" s="89"/>
      <c r="CA15" s="89"/>
      <c r="CB15" s="89"/>
      <c r="CC15" s="89"/>
      <c r="CD15" s="89"/>
      <c r="CE15" s="89"/>
      <c r="CF15" s="89"/>
      <c r="CG15" s="89"/>
      <c r="CH15" s="89"/>
      <c r="CI15" s="89"/>
      <c r="CJ15" s="89"/>
      <c r="CK15" s="89"/>
      <c r="CL15" s="89"/>
      <c r="CM15" s="89"/>
      <c r="CN15" s="89"/>
      <c r="CO15" s="89"/>
      <c r="CP15" s="89"/>
    </row>
    <row r="16" spans="1:94" ht="12.4" customHeight="1" x14ac:dyDescent="0.25">
      <c r="B16" s="325"/>
      <c r="C16" s="326"/>
      <c r="D16" s="327"/>
      <c r="E16" s="300">
        <v>0</v>
      </c>
      <c r="F16" s="300">
        <v>0</v>
      </c>
      <c r="G16" s="301">
        <f t="shared" si="0"/>
        <v>0</v>
      </c>
    </row>
    <row r="17" spans="1:94" s="1" customFormat="1" ht="15.75" x14ac:dyDescent="0.25">
      <c r="B17" s="325"/>
      <c r="C17" s="326"/>
      <c r="D17" s="327"/>
      <c r="E17" s="300">
        <v>0</v>
      </c>
      <c r="F17" s="300">
        <v>0</v>
      </c>
      <c r="G17" s="301">
        <f t="shared" si="0"/>
        <v>0</v>
      </c>
      <c r="H17" s="73"/>
      <c r="I17" s="73"/>
      <c r="J17" s="73"/>
      <c r="K17" s="73"/>
      <c r="L17" s="73"/>
      <c r="M17" s="73"/>
      <c r="N17" s="73"/>
      <c r="O17" s="73"/>
      <c r="P17" s="73"/>
      <c r="Q17" s="73"/>
      <c r="R17" s="73"/>
      <c r="S17" s="73"/>
      <c r="T17" s="73"/>
      <c r="U17" s="73"/>
      <c r="V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c r="BM17" s="73"/>
      <c r="BN17" s="73"/>
      <c r="BO17" s="73"/>
      <c r="BP17" s="73"/>
      <c r="BQ17" s="73"/>
      <c r="BR17" s="73"/>
      <c r="BS17" s="73"/>
      <c r="BT17" s="73"/>
      <c r="BU17" s="73"/>
      <c r="BV17" s="73"/>
      <c r="BW17" s="73"/>
      <c r="BX17" s="73"/>
      <c r="BY17" s="73"/>
      <c r="BZ17" s="73"/>
      <c r="CA17" s="73"/>
      <c r="CB17" s="73"/>
      <c r="CC17" s="73"/>
      <c r="CD17" s="73"/>
      <c r="CE17" s="73"/>
      <c r="CF17" s="73"/>
      <c r="CG17" s="73"/>
      <c r="CH17" s="73"/>
      <c r="CI17" s="73"/>
      <c r="CJ17" s="73"/>
      <c r="CK17" s="73"/>
      <c r="CL17" s="73"/>
      <c r="CM17" s="73"/>
      <c r="CN17" s="73"/>
      <c r="CO17" s="73"/>
      <c r="CP17" s="73"/>
    </row>
    <row r="18" spans="1:94" s="63" customFormat="1" ht="15.75" x14ac:dyDescent="0.25">
      <c r="A18" s="54"/>
      <c r="B18" s="325"/>
      <c r="C18" s="326"/>
      <c r="D18" s="327"/>
      <c r="E18" s="300">
        <v>0</v>
      </c>
      <c r="F18" s="300">
        <v>0</v>
      </c>
      <c r="G18" s="301">
        <f t="shared" si="0"/>
        <v>0</v>
      </c>
      <c r="H18" s="62"/>
      <c r="I18" s="62"/>
      <c r="J18" s="62"/>
      <c r="K18" s="62"/>
      <c r="L18" s="62"/>
      <c r="M18" s="62"/>
      <c r="N18" s="62"/>
      <c r="O18" s="62"/>
      <c r="P18" s="62"/>
      <c r="Q18" s="62"/>
      <c r="R18" s="62"/>
      <c r="S18" s="62"/>
      <c r="T18" s="62"/>
      <c r="U18" s="62"/>
      <c r="V18" s="62"/>
      <c r="W18" s="62"/>
      <c r="X18" s="62"/>
      <c r="Y18" s="62"/>
      <c r="Z18" s="62"/>
      <c r="AA18" s="62"/>
      <c r="AB18" s="62"/>
      <c r="AC18" s="62"/>
      <c r="AD18" s="62"/>
      <c r="AE18" s="62"/>
      <c r="AF18" s="62"/>
      <c r="AG18" s="62"/>
      <c r="AH18" s="62"/>
      <c r="AI18" s="62"/>
      <c r="AJ18" s="62"/>
      <c r="AK18" s="62"/>
      <c r="AL18" s="62"/>
      <c r="AM18" s="62"/>
      <c r="AN18" s="62"/>
      <c r="AO18" s="62"/>
      <c r="AP18" s="62"/>
      <c r="AQ18" s="62"/>
      <c r="AR18" s="62"/>
      <c r="AS18" s="62"/>
      <c r="AT18" s="62"/>
      <c r="AU18" s="62"/>
      <c r="AV18" s="62"/>
      <c r="AW18" s="62"/>
      <c r="AX18" s="62"/>
      <c r="AY18" s="62"/>
      <c r="AZ18" s="62"/>
      <c r="BA18" s="62"/>
      <c r="BB18" s="62"/>
      <c r="BC18" s="62"/>
      <c r="BD18" s="62"/>
      <c r="BE18" s="62"/>
      <c r="BF18" s="62"/>
      <c r="BG18" s="62"/>
      <c r="BH18" s="62"/>
      <c r="BI18" s="62"/>
      <c r="BJ18" s="62"/>
      <c r="BK18" s="62"/>
      <c r="BL18" s="62"/>
      <c r="BM18" s="62"/>
      <c r="BN18" s="62"/>
      <c r="BO18" s="62"/>
      <c r="BP18" s="62"/>
      <c r="BQ18" s="62"/>
      <c r="BR18" s="62"/>
      <c r="BS18" s="62"/>
      <c r="BT18" s="62"/>
      <c r="BU18" s="62"/>
      <c r="BV18" s="62"/>
      <c r="BW18" s="62"/>
      <c r="BX18" s="62"/>
      <c r="BY18" s="62"/>
      <c r="BZ18" s="62"/>
      <c r="CA18" s="62"/>
      <c r="CB18" s="62"/>
      <c r="CC18" s="62"/>
      <c r="CD18" s="62"/>
      <c r="CE18" s="62"/>
      <c r="CF18" s="62"/>
      <c r="CG18" s="62"/>
      <c r="CH18" s="62"/>
      <c r="CI18" s="62"/>
      <c r="CJ18" s="62"/>
      <c r="CK18" s="62"/>
      <c r="CL18" s="62"/>
      <c r="CM18" s="62"/>
      <c r="CN18" s="62"/>
      <c r="CO18" s="62"/>
      <c r="CP18" s="62"/>
    </row>
    <row r="19" spans="1:94" ht="15.75" x14ac:dyDescent="0.25">
      <c r="B19" s="325"/>
      <c r="C19" s="326"/>
      <c r="D19" s="327"/>
      <c r="E19" s="300">
        <v>0</v>
      </c>
      <c r="F19" s="300">
        <v>0</v>
      </c>
      <c r="G19" s="301">
        <f t="shared" si="0"/>
        <v>0</v>
      </c>
    </row>
    <row r="20" spans="1:94" ht="15.75" x14ac:dyDescent="0.25">
      <c r="B20" s="325"/>
      <c r="C20" s="326"/>
      <c r="D20" s="327"/>
      <c r="E20" s="300">
        <v>0</v>
      </c>
      <c r="F20" s="300">
        <v>0</v>
      </c>
      <c r="G20" s="301">
        <f t="shared" si="0"/>
        <v>0</v>
      </c>
    </row>
    <row r="21" spans="1:94" ht="15.75" x14ac:dyDescent="0.25">
      <c r="B21" s="325"/>
      <c r="C21" s="326"/>
      <c r="D21" s="327"/>
      <c r="E21" s="300">
        <v>0</v>
      </c>
      <c r="F21" s="300">
        <v>0</v>
      </c>
      <c r="G21" s="301">
        <f t="shared" si="0"/>
        <v>0</v>
      </c>
    </row>
    <row r="22" spans="1:94" ht="15.75" x14ac:dyDescent="0.25">
      <c r="B22" s="325"/>
      <c r="C22" s="326"/>
      <c r="D22" s="327"/>
      <c r="E22" s="300">
        <v>0</v>
      </c>
      <c r="F22" s="300">
        <v>0</v>
      </c>
      <c r="G22" s="301">
        <f t="shared" si="0"/>
        <v>0</v>
      </c>
    </row>
    <row r="23" spans="1:94" ht="15.75" x14ac:dyDescent="0.25">
      <c r="B23" s="325"/>
      <c r="C23" s="326"/>
      <c r="D23" s="327"/>
      <c r="E23" s="300">
        <v>0</v>
      </c>
      <c r="F23" s="300">
        <v>0</v>
      </c>
      <c r="G23" s="301">
        <f t="shared" si="0"/>
        <v>0</v>
      </c>
    </row>
    <row r="24" spans="1:94" ht="15.75" x14ac:dyDescent="0.25">
      <c r="B24" s="325"/>
      <c r="C24" s="326"/>
      <c r="D24" s="327"/>
      <c r="E24" s="300">
        <v>0</v>
      </c>
      <c r="F24" s="300">
        <v>0</v>
      </c>
      <c r="G24" s="301">
        <f t="shared" si="0"/>
        <v>0</v>
      </c>
    </row>
    <row r="25" spans="1:94" s="1" customFormat="1" ht="14.65" customHeight="1" x14ac:dyDescent="0.25">
      <c r="B25" s="325"/>
      <c r="C25" s="326"/>
      <c r="D25" s="327"/>
      <c r="E25" s="300">
        <v>0</v>
      </c>
      <c r="F25" s="300">
        <v>0</v>
      </c>
      <c r="G25" s="301">
        <f t="shared" si="0"/>
        <v>0</v>
      </c>
      <c r="H25" s="73"/>
      <c r="I25" s="73"/>
      <c r="J25" s="73"/>
      <c r="K25" s="73"/>
      <c r="L25" s="73"/>
      <c r="M25" s="73"/>
      <c r="N25" s="73"/>
      <c r="O25" s="73"/>
      <c r="P25" s="73"/>
      <c r="Q25" s="73"/>
      <c r="R25" s="73"/>
      <c r="S25" s="73"/>
      <c r="T25" s="73"/>
      <c r="U25" s="73"/>
      <c r="V25" s="73"/>
      <c r="W25" s="73"/>
      <c r="X25" s="73"/>
      <c r="Y25" s="73"/>
      <c r="Z25" s="73"/>
      <c r="AA25" s="73"/>
      <c r="AB25" s="73"/>
      <c r="AC25" s="73"/>
      <c r="AD25" s="73"/>
      <c r="AE25" s="73"/>
      <c r="AF25" s="73"/>
      <c r="AG25" s="73"/>
      <c r="AH25" s="73"/>
      <c r="AI25" s="73"/>
      <c r="AJ25" s="73"/>
      <c r="AK25" s="73"/>
      <c r="AL25" s="73"/>
      <c r="AM25" s="73"/>
      <c r="AN25" s="73"/>
      <c r="AO25" s="73"/>
      <c r="AP25" s="73"/>
      <c r="AQ25" s="73"/>
      <c r="AR25" s="73"/>
      <c r="AS25" s="73"/>
      <c r="AT25" s="73"/>
      <c r="AU25" s="73"/>
      <c r="AV25" s="73"/>
      <c r="AW25" s="73"/>
      <c r="AX25" s="73"/>
      <c r="AY25" s="73"/>
      <c r="AZ25" s="73"/>
      <c r="BA25" s="73"/>
      <c r="BB25" s="73"/>
      <c r="BC25" s="73"/>
      <c r="BD25" s="73"/>
      <c r="BE25" s="73"/>
      <c r="BF25" s="73"/>
      <c r="BG25" s="73"/>
      <c r="BH25" s="73"/>
      <c r="BI25" s="73"/>
      <c r="BJ25" s="73"/>
      <c r="BK25" s="73"/>
      <c r="BL25" s="73"/>
      <c r="BM25" s="73"/>
      <c r="BN25" s="73"/>
      <c r="BO25" s="73"/>
      <c r="BP25" s="73"/>
      <c r="BQ25" s="73"/>
      <c r="BR25" s="73"/>
      <c r="BS25" s="73"/>
      <c r="BT25" s="73"/>
      <c r="BU25" s="73"/>
      <c r="BV25" s="73"/>
      <c r="BW25" s="73"/>
      <c r="BX25" s="73"/>
      <c r="BY25" s="73"/>
      <c r="BZ25" s="73"/>
      <c r="CA25" s="73"/>
      <c r="CB25" s="73"/>
      <c r="CC25" s="73"/>
      <c r="CD25" s="73"/>
      <c r="CE25" s="73"/>
      <c r="CF25" s="73"/>
      <c r="CG25" s="73"/>
      <c r="CH25" s="73"/>
      <c r="CI25" s="73"/>
      <c r="CJ25" s="73"/>
      <c r="CK25" s="73"/>
      <c r="CL25" s="73"/>
      <c r="CM25" s="73"/>
      <c r="CN25" s="73"/>
      <c r="CO25" s="73"/>
      <c r="CP25" s="73"/>
    </row>
    <row r="26" spans="1:94" s="1" customFormat="1" ht="14.65" customHeight="1" x14ac:dyDescent="0.25">
      <c r="B26" s="325"/>
      <c r="C26" s="326"/>
      <c r="D26" s="327"/>
      <c r="E26" s="300">
        <v>0</v>
      </c>
      <c r="F26" s="300">
        <v>0</v>
      </c>
      <c r="G26" s="301">
        <f t="shared" si="0"/>
        <v>0</v>
      </c>
      <c r="H26" s="73"/>
      <c r="I26" s="73"/>
      <c r="J26" s="73"/>
      <c r="K26" s="73"/>
      <c r="L26" s="73"/>
      <c r="M26" s="73"/>
      <c r="N26" s="73"/>
      <c r="O26" s="73"/>
      <c r="P26" s="73"/>
      <c r="Q26" s="73"/>
      <c r="R26" s="73"/>
      <c r="S26" s="73"/>
      <c r="T26" s="73"/>
      <c r="U26" s="73"/>
      <c r="V26" s="73"/>
      <c r="W26" s="73"/>
      <c r="X26" s="73"/>
      <c r="Y26" s="73"/>
      <c r="Z26" s="73"/>
      <c r="AA26" s="73"/>
      <c r="AB26" s="73"/>
      <c r="AC26" s="73"/>
      <c r="AD26" s="73"/>
      <c r="AE26" s="73"/>
      <c r="AF26" s="73"/>
      <c r="AG26" s="73"/>
      <c r="AH26" s="73"/>
      <c r="AI26" s="73"/>
      <c r="AJ26" s="73"/>
      <c r="AK26" s="73"/>
      <c r="AL26" s="73"/>
      <c r="AM26" s="73"/>
      <c r="AN26" s="73"/>
      <c r="AO26" s="73"/>
      <c r="AP26" s="73"/>
      <c r="AQ26" s="73"/>
      <c r="AR26" s="73"/>
      <c r="AS26" s="73"/>
      <c r="AT26" s="73"/>
      <c r="AU26" s="73"/>
      <c r="AV26" s="73"/>
      <c r="AW26" s="73"/>
      <c r="AX26" s="73"/>
      <c r="AY26" s="73"/>
      <c r="AZ26" s="73"/>
      <c r="BA26" s="73"/>
      <c r="BB26" s="73"/>
      <c r="BC26" s="73"/>
      <c r="BD26" s="73"/>
      <c r="BE26" s="73"/>
      <c r="BF26" s="73"/>
      <c r="BG26" s="73"/>
      <c r="BH26" s="73"/>
      <c r="BI26" s="73"/>
      <c r="BJ26" s="73"/>
      <c r="BK26" s="73"/>
      <c r="BL26" s="73"/>
      <c r="BM26" s="73"/>
      <c r="BN26" s="73"/>
      <c r="BO26" s="73"/>
      <c r="BP26" s="73"/>
      <c r="BQ26" s="73"/>
      <c r="BR26" s="73"/>
      <c r="BS26" s="73"/>
      <c r="BT26" s="73"/>
      <c r="BU26" s="73"/>
      <c r="BV26" s="73"/>
      <c r="BW26" s="73"/>
      <c r="BX26" s="73"/>
      <c r="BY26" s="73"/>
      <c r="BZ26" s="73"/>
      <c r="CA26" s="73"/>
      <c r="CB26" s="73"/>
      <c r="CC26" s="73"/>
      <c r="CD26" s="73"/>
      <c r="CE26" s="73"/>
      <c r="CF26" s="73"/>
      <c r="CG26" s="73"/>
      <c r="CH26" s="73"/>
      <c r="CI26" s="73"/>
      <c r="CJ26" s="73"/>
      <c r="CK26" s="73"/>
      <c r="CL26" s="73"/>
      <c r="CM26" s="73"/>
      <c r="CN26" s="73"/>
      <c r="CO26" s="73"/>
      <c r="CP26" s="73"/>
    </row>
    <row r="27" spans="1:94" ht="15.75" x14ac:dyDescent="0.25">
      <c r="B27" s="325"/>
      <c r="C27" s="326"/>
      <c r="D27" s="327"/>
      <c r="E27" s="300">
        <v>0</v>
      </c>
      <c r="F27" s="300">
        <v>0</v>
      </c>
      <c r="G27" s="301">
        <f t="shared" si="0"/>
        <v>0</v>
      </c>
    </row>
    <row r="28" spans="1:94" ht="15.75" x14ac:dyDescent="0.25">
      <c r="B28" s="325"/>
      <c r="C28" s="326"/>
      <c r="D28" s="327"/>
      <c r="E28" s="300">
        <v>0</v>
      </c>
      <c r="F28" s="300">
        <v>0</v>
      </c>
      <c r="G28" s="301">
        <f t="shared" si="0"/>
        <v>0</v>
      </c>
    </row>
    <row r="29" spans="1:94" ht="15.75" x14ac:dyDescent="0.25">
      <c r="B29" s="325"/>
      <c r="C29" s="326"/>
      <c r="D29" s="327"/>
      <c r="E29" s="300">
        <v>0</v>
      </c>
      <c r="F29" s="300">
        <v>0</v>
      </c>
      <c r="G29" s="301">
        <f t="shared" si="0"/>
        <v>0</v>
      </c>
    </row>
    <row r="30" spans="1:94" ht="15.75" x14ac:dyDescent="0.25">
      <c r="B30" s="325"/>
      <c r="C30" s="326"/>
      <c r="D30" s="327"/>
      <c r="E30" s="300">
        <v>0</v>
      </c>
      <c r="F30" s="300">
        <v>0</v>
      </c>
      <c r="G30" s="301">
        <f t="shared" si="0"/>
        <v>0</v>
      </c>
    </row>
    <row r="31" spans="1:94" ht="15.75" x14ac:dyDescent="0.25">
      <c r="B31" s="325"/>
      <c r="C31" s="326"/>
      <c r="D31" s="327"/>
      <c r="E31" s="300">
        <v>0</v>
      </c>
      <c r="F31" s="300">
        <v>0</v>
      </c>
      <c r="G31" s="301">
        <f t="shared" si="0"/>
        <v>0</v>
      </c>
    </row>
    <row r="32" spans="1:94" ht="15.75" x14ac:dyDescent="0.25">
      <c r="B32" s="325"/>
      <c r="C32" s="326"/>
      <c r="D32" s="327"/>
      <c r="E32" s="300">
        <v>0</v>
      </c>
      <c r="F32" s="300">
        <v>0</v>
      </c>
      <c r="G32" s="301">
        <f t="shared" si="0"/>
        <v>0</v>
      </c>
    </row>
    <row r="33" spans="2:94" ht="15.75" x14ac:dyDescent="0.25">
      <c r="B33" s="325"/>
      <c r="C33" s="326"/>
      <c r="D33" s="327"/>
      <c r="E33" s="300">
        <v>0</v>
      </c>
      <c r="F33" s="300">
        <v>0</v>
      </c>
      <c r="G33" s="301">
        <f t="shared" si="0"/>
        <v>0</v>
      </c>
    </row>
    <row r="34" spans="2:94" ht="15.75" x14ac:dyDescent="0.25">
      <c r="B34" s="325"/>
      <c r="C34" s="326"/>
      <c r="D34" s="327"/>
      <c r="E34" s="300">
        <v>0</v>
      </c>
      <c r="F34" s="300">
        <v>0</v>
      </c>
      <c r="G34" s="301">
        <f t="shared" si="0"/>
        <v>0</v>
      </c>
    </row>
    <row r="35" spans="2:94" ht="15.75" x14ac:dyDescent="0.25">
      <c r="B35" s="325"/>
      <c r="C35" s="326"/>
      <c r="D35" s="327"/>
      <c r="E35" s="300">
        <v>0</v>
      </c>
      <c r="F35" s="300">
        <v>0</v>
      </c>
      <c r="G35" s="301">
        <f t="shared" si="0"/>
        <v>0</v>
      </c>
    </row>
    <row r="36" spans="2:94" ht="15.75" x14ac:dyDescent="0.25">
      <c r="B36" s="325"/>
      <c r="C36" s="326"/>
      <c r="D36" s="327"/>
      <c r="E36" s="300">
        <v>0</v>
      </c>
      <c r="F36" s="300">
        <v>0</v>
      </c>
      <c r="G36" s="301">
        <f t="shared" si="0"/>
        <v>0</v>
      </c>
    </row>
    <row r="37" spans="2:94" ht="15.75" x14ac:dyDescent="0.25">
      <c r="B37" s="325"/>
      <c r="C37" s="326"/>
      <c r="D37" s="327"/>
      <c r="E37" s="300">
        <v>0</v>
      </c>
      <c r="F37" s="300">
        <v>0</v>
      </c>
      <c r="G37" s="301">
        <f t="shared" si="0"/>
        <v>0</v>
      </c>
    </row>
    <row r="38" spans="2:94" ht="15.75" x14ac:dyDescent="0.25">
      <c r="B38" s="325"/>
      <c r="C38" s="326"/>
      <c r="D38" s="327"/>
      <c r="E38" s="300">
        <v>0</v>
      </c>
      <c r="F38" s="300">
        <v>0</v>
      </c>
      <c r="G38" s="301">
        <f t="shared" si="0"/>
        <v>0</v>
      </c>
    </row>
    <row r="39" spans="2:94" ht="15.75" x14ac:dyDescent="0.25">
      <c r="B39" s="325"/>
      <c r="C39" s="326"/>
      <c r="D39" s="327"/>
      <c r="E39" s="300">
        <v>0</v>
      </c>
      <c r="F39" s="300">
        <v>0</v>
      </c>
      <c r="G39" s="301">
        <f t="shared" si="0"/>
        <v>0</v>
      </c>
    </row>
    <row r="40" spans="2:94" ht="15.75" x14ac:dyDescent="0.25">
      <c r="B40" s="325"/>
      <c r="C40" s="326"/>
      <c r="D40" s="327"/>
      <c r="E40" s="300">
        <v>0</v>
      </c>
      <c r="F40" s="300">
        <v>0</v>
      </c>
      <c r="G40" s="301">
        <f t="shared" si="0"/>
        <v>0</v>
      </c>
    </row>
    <row r="41" spans="2:94" ht="15.75" x14ac:dyDescent="0.25">
      <c r="B41" s="325"/>
      <c r="C41" s="326"/>
      <c r="D41" s="327"/>
      <c r="E41" s="300">
        <v>0</v>
      </c>
      <c r="F41" s="300">
        <v>0</v>
      </c>
      <c r="G41" s="301">
        <f t="shared" ref="G41:G72" si="1">G40+E41-F41</f>
        <v>0</v>
      </c>
    </row>
    <row r="42" spans="2:94" s="106" customFormat="1" ht="18" x14ac:dyDescent="0.25">
      <c r="B42" s="325"/>
      <c r="C42" s="326"/>
      <c r="D42" s="327"/>
      <c r="E42" s="300">
        <v>0</v>
      </c>
      <c r="F42" s="300">
        <v>0</v>
      </c>
      <c r="G42" s="301">
        <f t="shared" si="1"/>
        <v>0</v>
      </c>
      <c r="H42" s="80"/>
      <c r="I42" s="80"/>
      <c r="J42" s="80"/>
      <c r="K42" s="80"/>
      <c r="L42" s="80"/>
      <c r="M42" s="80"/>
      <c r="N42" s="80"/>
      <c r="O42" s="80"/>
      <c r="P42" s="80"/>
      <c r="Q42" s="80"/>
      <c r="R42" s="80"/>
      <c r="S42" s="80"/>
      <c r="T42" s="80"/>
      <c r="U42" s="80"/>
      <c r="V42" s="80"/>
      <c r="W42" s="80"/>
      <c r="X42" s="80"/>
      <c r="Y42" s="80"/>
      <c r="Z42" s="80"/>
      <c r="AA42" s="80"/>
      <c r="AB42" s="80"/>
      <c r="AC42" s="80"/>
      <c r="AD42" s="80"/>
      <c r="AE42" s="80"/>
      <c r="AF42" s="80"/>
      <c r="AG42" s="80"/>
      <c r="AH42" s="80"/>
      <c r="AI42" s="80"/>
      <c r="AJ42" s="80"/>
      <c r="AK42" s="80"/>
      <c r="AL42" s="80"/>
      <c r="AM42" s="80"/>
      <c r="AN42" s="80"/>
      <c r="AO42" s="80"/>
      <c r="AP42" s="80"/>
      <c r="AQ42" s="80"/>
      <c r="AR42" s="80"/>
      <c r="AS42" s="80"/>
      <c r="AT42" s="80"/>
      <c r="AU42" s="80"/>
      <c r="AV42" s="80"/>
      <c r="AW42" s="80"/>
      <c r="AX42" s="80"/>
      <c r="AY42" s="80"/>
      <c r="AZ42" s="80"/>
      <c r="BA42" s="80"/>
      <c r="BB42" s="80"/>
      <c r="BC42" s="80"/>
      <c r="BD42" s="80"/>
      <c r="BE42" s="80"/>
      <c r="BF42" s="80"/>
      <c r="BG42" s="80"/>
      <c r="BH42" s="80"/>
      <c r="BI42" s="80"/>
      <c r="BJ42" s="80"/>
      <c r="BK42" s="80"/>
      <c r="BL42" s="80"/>
      <c r="BM42" s="80"/>
      <c r="BN42" s="80"/>
      <c r="BO42" s="80"/>
      <c r="BP42" s="80"/>
      <c r="BQ42" s="80"/>
      <c r="BR42" s="80"/>
      <c r="BS42" s="80"/>
      <c r="BT42" s="80"/>
      <c r="BU42" s="80"/>
      <c r="BV42" s="80"/>
      <c r="BW42" s="80"/>
      <c r="BX42" s="80"/>
      <c r="BY42" s="80"/>
      <c r="BZ42" s="80"/>
      <c r="CA42" s="80"/>
      <c r="CB42" s="80"/>
      <c r="CC42" s="80"/>
      <c r="CD42" s="80"/>
      <c r="CE42" s="80"/>
      <c r="CF42" s="80"/>
      <c r="CG42" s="80"/>
      <c r="CH42" s="80"/>
      <c r="CI42" s="80"/>
      <c r="CJ42" s="80"/>
      <c r="CK42" s="80"/>
      <c r="CL42" s="80"/>
      <c r="CM42" s="80"/>
      <c r="CN42" s="80"/>
      <c r="CO42" s="80"/>
      <c r="CP42" s="80"/>
    </row>
    <row r="43" spans="2:94" ht="15.75" x14ac:dyDescent="0.25">
      <c r="B43" s="325"/>
      <c r="C43" s="326"/>
      <c r="D43" s="327"/>
      <c r="E43" s="300">
        <v>0</v>
      </c>
      <c r="F43" s="300">
        <v>0</v>
      </c>
      <c r="G43" s="301">
        <f t="shared" si="1"/>
        <v>0</v>
      </c>
    </row>
    <row r="44" spans="2:94" ht="15.75" x14ac:dyDescent="0.25">
      <c r="B44" s="325"/>
      <c r="C44" s="326"/>
      <c r="D44" s="327"/>
      <c r="E44" s="300">
        <v>0</v>
      </c>
      <c r="F44" s="300">
        <v>0</v>
      </c>
      <c r="G44" s="301">
        <f t="shared" si="1"/>
        <v>0</v>
      </c>
    </row>
    <row r="45" spans="2:94" ht="15.75" x14ac:dyDescent="0.25">
      <c r="B45" s="325"/>
      <c r="C45" s="326"/>
      <c r="D45" s="327"/>
      <c r="E45" s="300">
        <v>0</v>
      </c>
      <c r="F45" s="300">
        <v>0</v>
      </c>
      <c r="G45" s="301">
        <f t="shared" si="1"/>
        <v>0</v>
      </c>
    </row>
    <row r="46" spans="2:94" ht="15.75" x14ac:dyDescent="0.25">
      <c r="B46" s="325"/>
      <c r="C46" s="326"/>
      <c r="D46" s="327"/>
      <c r="E46" s="300">
        <v>0</v>
      </c>
      <c r="F46" s="300">
        <v>0</v>
      </c>
      <c r="G46" s="301">
        <f t="shared" si="1"/>
        <v>0</v>
      </c>
    </row>
    <row r="47" spans="2:94" ht="15.75" x14ac:dyDescent="0.25">
      <c r="B47" s="325"/>
      <c r="C47" s="326"/>
      <c r="D47" s="327"/>
      <c r="E47" s="300">
        <v>0</v>
      </c>
      <c r="F47" s="300">
        <v>0</v>
      </c>
      <c r="G47" s="301">
        <f t="shared" si="1"/>
        <v>0</v>
      </c>
    </row>
    <row r="48" spans="2:94" ht="15.75" x14ac:dyDescent="0.25">
      <c r="B48" s="325"/>
      <c r="C48" s="326"/>
      <c r="D48" s="327"/>
      <c r="E48" s="300">
        <v>0</v>
      </c>
      <c r="F48" s="300">
        <v>0</v>
      </c>
      <c r="G48" s="301">
        <f t="shared" si="1"/>
        <v>0</v>
      </c>
    </row>
    <row r="49" spans="1:94" ht="15.75" x14ac:dyDescent="0.25">
      <c r="B49" s="325"/>
      <c r="C49" s="326"/>
      <c r="D49" s="327"/>
      <c r="E49" s="300">
        <v>0</v>
      </c>
      <c r="F49" s="300">
        <v>0</v>
      </c>
      <c r="G49" s="301">
        <f t="shared" si="1"/>
        <v>0</v>
      </c>
    </row>
    <row r="50" spans="1:94" s="96" customFormat="1" ht="15.75" x14ac:dyDescent="0.25">
      <c r="A50"/>
      <c r="B50" s="325"/>
      <c r="C50" s="326"/>
      <c r="D50" s="327"/>
      <c r="E50" s="300">
        <v>0</v>
      </c>
      <c r="F50" s="300">
        <v>0</v>
      </c>
      <c r="G50" s="301">
        <f t="shared" si="1"/>
        <v>0</v>
      </c>
    </row>
    <row r="51" spans="1:94" ht="15.75" x14ac:dyDescent="0.25">
      <c r="B51" s="325"/>
      <c r="C51" s="326"/>
      <c r="D51" s="327"/>
      <c r="E51" s="300">
        <v>0</v>
      </c>
      <c r="F51" s="300">
        <v>0</v>
      </c>
      <c r="G51" s="301">
        <f t="shared" si="1"/>
        <v>0</v>
      </c>
    </row>
    <row r="52" spans="1:94" ht="15.75" x14ac:dyDescent="0.25">
      <c r="B52" s="325"/>
      <c r="C52" s="326"/>
      <c r="D52" s="327"/>
      <c r="E52" s="300">
        <v>0</v>
      </c>
      <c r="F52" s="300">
        <v>0</v>
      </c>
      <c r="G52" s="301">
        <f t="shared" si="1"/>
        <v>0</v>
      </c>
    </row>
    <row r="53" spans="1:94" ht="15.75" x14ac:dyDescent="0.25">
      <c r="B53" s="325"/>
      <c r="C53" s="326"/>
      <c r="D53" s="327"/>
      <c r="E53" s="300">
        <v>0</v>
      </c>
      <c r="F53" s="300">
        <v>0</v>
      </c>
      <c r="G53" s="301">
        <f t="shared" si="1"/>
        <v>0</v>
      </c>
    </row>
    <row r="54" spans="1:94" s="106" customFormat="1" ht="18" x14ac:dyDescent="0.25">
      <c r="B54" s="325"/>
      <c r="C54" s="326"/>
      <c r="D54" s="327"/>
      <c r="E54" s="300">
        <v>0</v>
      </c>
      <c r="F54" s="300">
        <v>0</v>
      </c>
      <c r="G54" s="301">
        <f t="shared" si="1"/>
        <v>0</v>
      </c>
      <c r="H54" s="80"/>
      <c r="I54" s="80"/>
      <c r="J54" s="80"/>
      <c r="K54" s="80"/>
      <c r="L54" s="80"/>
      <c r="M54" s="80"/>
      <c r="N54" s="80"/>
      <c r="O54" s="80"/>
      <c r="P54" s="80"/>
      <c r="Q54" s="80"/>
      <c r="R54" s="80"/>
      <c r="S54" s="80"/>
      <c r="T54" s="80"/>
      <c r="U54" s="80"/>
      <c r="V54" s="80"/>
      <c r="W54" s="80"/>
      <c r="X54" s="80"/>
      <c r="Y54" s="80"/>
      <c r="Z54" s="80"/>
      <c r="AA54" s="80"/>
      <c r="AB54" s="80"/>
      <c r="AC54" s="80"/>
      <c r="AD54" s="80"/>
      <c r="AE54" s="80"/>
      <c r="AF54" s="80"/>
      <c r="AG54" s="80"/>
      <c r="AH54" s="80"/>
      <c r="AI54" s="80"/>
      <c r="AJ54" s="80"/>
      <c r="AK54" s="80"/>
      <c r="AL54" s="80"/>
      <c r="AM54" s="80"/>
      <c r="AN54" s="80"/>
      <c r="AO54" s="80"/>
      <c r="AP54" s="80"/>
      <c r="AQ54" s="80"/>
      <c r="AR54" s="80"/>
      <c r="AS54" s="80"/>
      <c r="AT54" s="80"/>
      <c r="AU54" s="80"/>
      <c r="AV54" s="80"/>
      <c r="AW54" s="80"/>
      <c r="AX54" s="80"/>
      <c r="AY54" s="80"/>
      <c r="AZ54" s="80"/>
      <c r="BA54" s="80"/>
      <c r="BB54" s="80"/>
      <c r="BC54" s="80"/>
      <c r="BD54" s="80"/>
      <c r="BE54" s="80"/>
      <c r="BF54" s="80"/>
      <c r="BG54" s="80"/>
      <c r="BH54" s="80"/>
      <c r="BI54" s="80"/>
      <c r="BJ54" s="80"/>
      <c r="BK54" s="80"/>
      <c r="BL54" s="80"/>
      <c r="BM54" s="80"/>
      <c r="BN54" s="80"/>
      <c r="BO54" s="80"/>
      <c r="BP54" s="80"/>
      <c r="BQ54" s="80"/>
      <c r="BR54" s="80"/>
      <c r="BS54" s="80"/>
      <c r="BT54" s="80"/>
      <c r="BU54" s="80"/>
      <c r="BV54" s="80"/>
      <c r="BW54" s="80"/>
      <c r="BX54" s="80"/>
      <c r="BY54" s="80"/>
      <c r="BZ54" s="80"/>
      <c r="CA54" s="80"/>
      <c r="CB54" s="80"/>
      <c r="CC54" s="80"/>
      <c r="CD54" s="80"/>
      <c r="CE54" s="80"/>
      <c r="CF54" s="80"/>
      <c r="CG54" s="80"/>
      <c r="CH54" s="80"/>
      <c r="CI54" s="80"/>
      <c r="CJ54" s="80"/>
      <c r="CK54" s="80"/>
      <c r="CL54" s="80"/>
      <c r="CM54" s="80"/>
      <c r="CN54" s="80"/>
      <c r="CO54" s="80"/>
      <c r="CP54" s="80"/>
    </row>
    <row r="55" spans="1:94" ht="15.75" x14ac:dyDescent="0.25">
      <c r="B55" s="325"/>
      <c r="C55" s="326"/>
      <c r="D55" s="327"/>
      <c r="E55" s="300">
        <v>0</v>
      </c>
      <c r="F55" s="300">
        <v>0</v>
      </c>
      <c r="G55" s="301">
        <f t="shared" si="1"/>
        <v>0</v>
      </c>
    </row>
    <row r="56" spans="1:94" ht="15.75" x14ac:dyDescent="0.25">
      <c r="B56" s="325"/>
      <c r="C56" s="326"/>
      <c r="D56" s="327"/>
      <c r="E56" s="300">
        <v>0</v>
      </c>
      <c r="F56" s="300">
        <v>0</v>
      </c>
      <c r="G56" s="301">
        <f t="shared" si="1"/>
        <v>0</v>
      </c>
    </row>
    <row r="57" spans="1:94" ht="15.75" x14ac:dyDescent="0.25">
      <c r="B57" s="325"/>
      <c r="C57" s="326"/>
      <c r="D57" s="327"/>
      <c r="E57" s="300">
        <v>0</v>
      </c>
      <c r="F57" s="300">
        <v>0</v>
      </c>
      <c r="G57" s="301">
        <f t="shared" si="1"/>
        <v>0</v>
      </c>
    </row>
    <row r="58" spans="1:94" ht="15.75" x14ac:dyDescent="0.25">
      <c r="B58" s="325"/>
      <c r="C58" s="326"/>
      <c r="D58" s="327"/>
      <c r="E58" s="300">
        <v>0</v>
      </c>
      <c r="F58" s="300">
        <v>0</v>
      </c>
      <c r="G58" s="301">
        <f t="shared" si="1"/>
        <v>0</v>
      </c>
    </row>
    <row r="59" spans="1:94" ht="15.75" x14ac:dyDescent="0.25">
      <c r="B59" s="325"/>
      <c r="C59" s="326"/>
      <c r="D59" s="327"/>
      <c r="E59" s="300">
        <v>0</v>
      </c>
      <c r="F59" s="300">
        <v>0</v>
      </c>
      <c r="G59" s="301">
        <f t="shared" si="1"/>
        <v>0</v>
      </c>
    </row>
    <row r="60" spans="1:94" ht="15.75" x14ac:dyDescent="0.25">
      <c r="B60" s="325"/>
      <c r="C60" s="326"/>
      <c r="D60" s="327"/>
      <c r="E60" s="300">
        <v>0</v>
      </c>
      <c r="F60" s="300">
        <v>0</v>
      </c>
      <c r="G60" s="301">
        <f t="shared" si="1"/>
        <v>0</v>
      </c>
    </row>
    <row r="61" spans="1:94" ht="15.75" x14ac:dyDescent="0.25">
      <c r="B61" s="325"/>
      <c r="C61" s="326"/>
      <c r="D61" s="327"/>
      <c r="E61" s="300">
        <v>0</v>
      </c>
      <c r="F61" s="300">
        <v>0</v>
      </c>
      <c r="G61" s="301">
        <f t="shared" si="1"/>
        <v>0</v>
      </c>
    </row>
    <row r="62" spans="1:94" s="96" customFormat="1" ht="15.75" x14ac:dyDescent="0.25">
      <c r="A62"/>
      <c r="B62" s="325"/>
      <c r="C62" s="326"/>
      <c r="D62" s="327"/>
      <c r="E62" s="300">
        <v>0</v>
      </c>
      <c r="F62" s="300">
        <v>0</v>
      </c>
      <c r="G62" s="301">
        <f t="shared" si="1"/>
        <v>0</v>
      </c>
    </row>
    <row r="63" spans="1:94" ht="15.75" x14ac:dyDescent="0.25">
      <c r="B63" s="325"/>
      <c r="C63" s="326"/>
      <c r="D63" s="327"/>
      <c r="E63" s="300">
        <v>0</v>
      </c>
      <c r="F63" s="300">
        <v>0</v>
      </c>
      <c r="G63" s="301">
        <f t="shared" si="1"/>
        <v>0</v>
      </c>
    </row>
    <row r="64" spans="1:94" ht="15.75" x14ac:dyDescent="0.25">
      <c r="B64" s="325"/>
      <c r="C64" s="326"/>
      <c r="D64" s="327"/>
      <c r="E64" s="300">
        <v>0</v>
      </c>
      <c r="F64" s="300">
        <v>0</v>
      </c>
      <c r="G64" s="301">
        <f t="shared" si="1"/>
        <v>0</v>
      </c>
    </row>
    <row r="65" spans="1:94" ht="15.75" x14ac:dyDescent="0.25">
      <c r="B65" s="325"/>
      <c r="C65" s="326"/>
      <c r="D65" s="327"/>
      <c r="E65" s="300">
        <v>0</v>
      </c>
      <c r="F65" s="300">
        <v>0</v>
      </c>
      <c r="G65" s="301">
        <f t="shared" si="1"/>
        <v>0</v>
      </c>
    </row>
    <row r="66" spans="1:94" s="106" customFormat="1" ht="18" x14ac:dyDescent="0.25">
      <c r="B66" s="325"/>
      <c r="C66" s="326"/>
      <c r="D66" s="327"/>
      <c r="E66" s="300">
        <v>0</v>
      </c>
      <c r="F66" s="300">
        <v>0</v>
      </c>
      <c r="G66" s="301">
        <f t="shared" si="1"/>
        <v>0</v>
      </c>
      <c r="H66" s="80"/>
      <c r="I66" s="80"/>
      <c r="J66" s="80"/>
      <c r="K66" s="80"/>
      <c r="L66" s="80"/>
      <c r="M66" s="80"/>
      <c r="N66" s="80"/>
      <c r="O66" s="80"/>
      <c r="P66" s="80"/>
      <c r="Q66" s="80"/>
      <c r="R66" s="80"/>
      <c r="S66" s="80"/>
      <c r="T66" s="80"/>
      <c r="U66" s="80"/>
      <c r="V66" s="80"/>
      <c r="W66" s="80"/>
      <c r="X66" s="80"/>
      <c r="Y66" s="80"/>
      <c r="Z66" s="80"/>
      <c r="AA66" s="80"/>
      <c r="AB66" s="80"/>
      <c r="AC66" s="80"/>
      <c r="AD66" s="80"/>
      <c r="AE66" s="80"/>
      <c r="AF66" s="80"/>
      <c r="AG66" s="80"/>
      <c r="AH66" s="80"/>
      <c r="AI66" s="80"/>
      <c r="AJ66" s="80"/>
      <c r="AK66" s="80"/>
      <c r="AL66" s="80"/>
      <c r="AM66" s="80"/>
      <c r="AN66" s="80"/>
      <c r="AO66" s="80"/>
      <c r="AP66" s="80"/>
      <c r="AQ66" s="80"/>
      <c r="AR66" s="80"/>
      <c r="AS66" s="80"/>
      <c r="AT66" s="80"/>
      <c r="AU66" s="80"/>
      <c r="AV66" s="80"/>
      <c r="AW66" s="80"/>
      <c r="AX66" s="80"/>
      <c r="AY66" s="80"/>
      <c r="AZ66" s="80"/>
      <c r="BA66" s="80"/>
      <c r="BB66" s="80"/>
      <c r="BC66" s="80"/>
      <c r="BD66" s="80"/>
      <c r="BE66" s="80"/>
      <c r="BF66" s="80"/>
      <c r="BG66" s="80"/>
      <c r="BH66" s="80"/>
      <c r="BI66" s="80"/>
      <c r="BJ66" s="80"/>
      <c r="BK66" s="80"/>
      <c r="BL66" s="80"/>
      <c r="BM66" s="80"/>
      <c r="BN66" s="80"/>
      <c r="BO66" s="80"/>
      <c r="BP66" s="80"/>
      <c r="BQ66" s="80"/>
      <c r="BR66" s="80"/>
      <c r="BS66" s="80"/>
      <c r="BT66" s="80"/>
      <c r="BU66" s="80"/>
      <c r="BV66" s="80"/>
      <c r="BW66" s="80"/>
      <c r="BX66" s="80"/>
      <c r="BY66" s="80"/>
      <c r="BZ66" s="80"/>
      <c r="CA66" s="80"/>
      <c r="CB66" s="80"/>
      <c r="CC66" s="80"/>
      <c r="CD66" s="80"/>
      <c r="CE66" s="80"/>
      <c r="CF66" s="80"/>
      <c r="CG66" s="80"/>
      <c r="CH66" s="80"/>
      <c r="CI66" s="80"/>
      <c r="CJ66" s="80"/>
      <c r="CK66" s="80"/>
      <c r="CL66" s="80"/>
      <c r="CM66" s="80"/>
      <c r="CN66" s="80"/>
      <c r="CO66" s="80"/>
      <c r="CP66" s="80"/>
    </row>
    <row r="67" spans="1:94" ht="15.75" x14ac:dyDescent="0.25">
      <c r="B67" s="325"/>
      <c r="C67" s="326"/>
      <c r="D67" s="327"/>
      <c r="E67" s="300">
        <v>0</v>
      </c>
      <c r="F67" s="300">
        <v>0</v>
      </c>
      <c r="G67" s="301">
        <f t="shared" si="1"/>
        <v>0</v>
      </c>
    </row>
    <row r="68" spans="1:94" ht="15.75" x14ac:dyDescent="0.25">
      <c r="B68" s="325"/>
      <c r="C68" s="326"/>
      <c r="D68" s="327"/>
      <c r="E68" s="300">
        <v>0</v>
      </c>
      <c r="F68" s="300">
        <v>0</v>
      </c>
      <c r="G68" s="301">
        <f t="shared" si="1"/>
        <v>0</v>
      </c>
    </row>
    <row r="69" spans="1:94" ht="15.75" x14ac:dyDescent="0.25">
      <c r="B69" s="325"/>
      <c r="C69" s="326"/>
      <c r="D69" s="327"/>
      <c r="E69" s="300">
        <v>0</v>
      </c>
      <c r="F69" s="300">
        <v>0</v>
      </c>
      <c r="G69" s="301">
        <f t="shared" si="1"/>
        <v>0</v>
      </c>
    </row>
    <row r="70" spans="1:94" ht="15.75" x14ac:dyDescent="0.25">
      <c r="B70" s="325"/>
      <c r="C70" s="326"/>
      <c r="D70" s="327"/>
      <c r="E70" s="300">
        <v>0</v>
      </c>
      <c r="F70" s="300">
        <v>0</v>
      </c>
      <c r="G70" s="301">
        <f t="shared" si="1"/>
        <v>0</v>
      </c>
    </row>
    <row r="71" spans="1:94" ht="15.75" x14ac:dyDescent="0.25">
      <c r="B71" s="325"/>
      <c r="C71" s="326"/>
      <c r="D71" s="327"/>
      <c r="E71" s="300">
        <v>0</v>
      </c>
      <c r="F71" s="300">
        <v>0</v>
      </c>
      <c r="G71" s="301">
        <f t="shared" si="1"/>
        <v>0</v>
      </c>
    </row>
    <row r="72" spans="1:94" ht="15.75" x14ac:dyDescent="0.25">
      <c r="B72" s="325"/>
      <c r="C72" s="326"/>
      <c r="D72" s="327"/>
      <c r="E72" s="300">
        <v>0</v>
      </c>
      <c r="F72" s="300">
        <v>0</v>
      </c>
      <c r="G72" s="301">
        <f t="shared" si="1"/>
        <v>0</v>
      </c>
    </row>
    <row r="73" spans="1:94" ht="15.75" x14ac:dyDescent="0.25">
      <c r="B73" s="325"/>
      <c r="C73" s="326"/>
      <c r="D73" s="327"/>
      <c r="E73" s="300">
        <v>0</v>
      </c>
      <c r="F73" s="300">
        <v>0</v>
      </c>
      <c r="G73" s="301">
        <f t="shared" ref="G73:G104" si="2">G72+E73-F73</f>
        <v>0</v>
      </c>
    </row>
    <row r="74" spans="1:94" s="96" customFormat="1" ht="15.75" x14ac:dyDescent="0.25">
      <c r="A74"/>
      <c r="B74" s="325"/>
      <c r="C74" s="326"/>
      <c r="D74" s="327"/>
      <c r="E74" s="300">
        <v>0</v>
      </c>
      <c r="F74" s="300">
        <v>0</v>
      </c>
      <c r="G74" s="301">
        <f t="shared" si="2"/>
        <v>0</v>
      </c>
    </row>
    <row r="75" spans="1:94" ht="15.75" x14ac:dyDescent="0.25">
      <c r="B75" s="325"/>
      <c r="C75" s="326"/>
      <c r="D75" s="327"/>
      <c r="E75" s="300">
        <v>0</v>
      </c>
      <c r="F75" s="300">
        <v>0</v>
      </c>
      <c r="G75" s="301">
        <f t="shared" si="2"/>
        <v>0</v>
      </c>
    </row>
    <row r="76" spans="1:94" ht="15.75" x14ac:dyDescent="0.25">
      <c r="B76" s="325"/>
      <c r="C76" s="326"/>
      <c r="D76" s="327"/>
      <c r="E76" s="300">
        <v>0</v>
      </c>
      <c r="F76" s="300">
        <v>0</v>
      </c>
      <c r="G76" s="301">
        <f t="shared" si="2"/>
        <v>0</v>
      </c>
    </row>
    <row r="77" spans="1:94" ht="15.75" x14ac:dyDescent="0.25">
      <c r="B77" s="325"/>
      <c r="C77" s="326"/>
      <c r="D77" s="327"/>
      <c r="E77" s="300">
        <v>0</v>
      </c>
      <c r="F77" s="300">
        <v>0</v>
      </c>
      <c r="G77" s="301">
        <f t="shared" si="2"/>
        <v>0</v>
      </c>
    </row>
    <row r="78" spans="1:94" s="106" customFormat="1" ht="18" x14ac:dyDescent="0.25">
      <c r="B78" s="325"/>
      <c r="C78" s="326"/>
      <c r="D78" s="327"/>
      <c r="E78" s="300">
        <v>0</v>
      </c>
      <c r="F78" s="300">
        <v>0</v>
      </c>
      <c r="G78" s="301">
        <f t="shared" si="2"/>
        <v>0</v>
      </c>
      <c r="H78" s="80"/>
      <c r="I78" s="80"/>
      <c r="J78" s="80"/>
      <c r="K78" s="80"/>
      <c r="L78" s="80"/>
      <c r="M78" s="80"/>
      <c r="N78" s="80"/>
      <c r="O78" s="80"/>
      <c r="P78" s="80"/>
      <c r="Q78" s="80"/>
      <c r="R78" s="80"/>
      <c r="S78" s="80"/>
      <c r="T78" s="80"/>
      <c r="U78" s="80"/>
      <c r="V78" s="80"/>
      <c r="W78" s="80"/>
      <c r="X78" s="80"/>
      <c r="Y78" s="80"/>
      <c r="Z78" s="80"/>
      <c r="AA78" s="80"/>
      <c r="AB78" s="80"/>
      <c r="AC78" s="80"/>
      <c r="AD78" s="80"/>
      <c r="AE78" s="80"/>
      <c r="AF78" s="80"/>
      <c r="AG78" s="80"/>
      <c r="AH78" s="80"/>
      <c r="AI78" s="80"/>
      <c r="AJ78" s="80"/>
      <c r="AK78" s="80"/>
      <c r="AL78" s="80"/>
      <c r="AM78" s="80"/>
      <c r="AN78" s="80"/>
      <c r="AO78" s="80"/>
      <c r="AP78" s="80"/>
      <c r="AQ78" s="80"/>
      <c r="AR78" s="80"/>
      <c r="AS78" s="80"/>
      <c r="AT78" s="80"/>
      <c r="AU78" s="80"/>
      <c r="AV78" s="80"/>
      <c r="AW78" s="80"/>
      <c r="AX78" s="80"/>
      <c r="AY78" s="80"/>
      <c r="AZ78" s="80"/>
      <c r="BA78" s="80"/>
      <c r="BB78" s="80"/>
      <c r="BC78" s="80"/>
      <c r="BD78" s="80"/>
      <c r="BE78" s="80"/>
      <c r="BF78" s="80"/>
      <c r="BG78" s="80"/>
      <c r="BH78" s="80"/>
      <c r="BI78" s="80"/>
      <c r="BJ78" s="80"/>
      <c r="BK78" s="80"/>
      <c r="BL78" s="80"/>
      <c r="BM78" s="80"/>
      <c r="BN78" s="80"/>
      <c r="BO78" s="80"/>
      <c r="BP78" s="80"/>
      <c r="BQ78" s="80"/>
      <c r="BR78" s="80"/>
      <c r="BS78" s="80"/>
      <c r="BT78" s="80"/>
      <c r="BU78" s="80"/>
      <c r="BV78" s="80"/>
      <c r="BW78" s="80"/>
      <c r="BX78" s="80"/>
      <c r="BY78" s="80"/>
      <c r="BZ78" s="80"/>
      <c r="CA78" s="80"/>
      <c r="CB78" s="80"/>
      <c r="CC78" s="80"/>
      <c r="CD78" s="80"/>
      <c r="CE78" s="80"/>
      <c r="CF78" s="80"/>
      <c r="CG78" s="80"/>
      <c r="CH78" s="80"/>
      <c r="CI78" s="80"/>
      <c r="CJ78" s="80"/>
      <c r="CK78" s="80"/>
      <c r="CL78" s="80"/>
      <c r="CM78" s="80"/>
      <c r="CN78" s="80"/>
      <c r="CO78" s="80"/>
      <c r="CP78" s="80"/>
    </row>
    <row r="79" spans="1:94" ht="15.75" x14ac:dyDescent="0.25">
      <c r="B79" s="325"/>
      <c r="C79" s="326"/>
      <c r="D79" s="327"/>
      <c r="E79" s="300">
        <v>0</v>
      </c>
      <c r="F79" s="300">
        <v>0</v>
      </c>
      <c r="G79" s="301">
        <f t="shared" si="2"/>
        <v>0</v>
      </c>
    </row>
    <row r="80" spans="1:94" ht="15.75" x14ac:dyDescent="0.25">
      <c r="B80" s="325"/>
      <c r="C80" s="326"/>
      <c r="D80" s="327"/>
      <c r="E80" s="300">
        <v>0</v>
      </c>
      <c r="F80" s="300">
        <v>0</v>
      </c>
      <c r="G80" s="301">
        <f t="shared" si="2"/>
        <v>0</v>
      </c>
    </row>
    <row r="81" spans="1:94" ht="15.75" x14ac:dyDescent="0.25">
      <c r="B81" s="325"/>
      <c r="C81" s="326"/>
      <c r="D81" s="327"/>
      <c r="E81" s="300">
        <v>0</v>
      </c>
      <c r="F81" s="300">
        <v>0</v>
      </c>
      <c r="G81" s="301">
        <f t="shared" si="2"/>
        <v>0</v>
      </c>
    </row>
    <row r="82" spans="1:94" ht="15.75" x14ac:dyDescent="0.25">
      <c r="B82" s="325"/>
      <c r="C82" s="326"/>
      <c r="D82" s="327"/>
      <c r="E82" s="300">
        <v>0</v>
      </c>
      <c r="F82" s="300">
        <v>0</v>
      </c>
      <c r="G82" s="301">
        <f t="shared" si="2"/>
        <v>0</v>
      </c>
    </row>
    <row r="83" spans="1:94" s="106" customFormat="1" ht="18" x14ac:dyDescent="0.25">
      <c r="B83" s="325"/>
      <c r="C83" s="326"/>
      <c r="D83" s="327"/>
      <c r="E83" s="300">
        <v>0</v>
      </c>
      <c r="F83" s="300">
        <v>0</v>
      </c>
      <c r="G83" s="301">
        <f t="shared" si="2"/>
        <v>0</v>
      </c>
      <c r="H83" s="80"/>
      <c r="I83" s="80"/>
      <c r="J83" s="80"/>
      <c r="K83" s="80"/>
      <c r="L83" s="80"/>
      <c r="M83" s="80"/>
      <c r="N83" s="80"/>
      <c r="O83" s="80"/>
      <c r="P83" s="80"/>
      <c r="Q83" s="80"/>
      <c r="R83" s="80"/>
      <c r="S83" s="80"/>
      <c r="T83" s="80"/>
      <c r="U83" s="80"/>
      <c r="V83" s="80"/>
      <c r="W83" s="80"/>
      <c r="X83" s="80"/>
      <c r="Y83" s="80"/>
      <c r="Z83" s="80"/>
      <c r="AA83" s="80"/>
      <c r="AB83" s="80"/>
      <c r="AC83" s="80"/>
      <c r="AD83" s="80"/>
      <c r="AE83" s="80"/>
      <c r="AF83" s="80"/>
      <c r="AG83" s="80"/>
      <c r="AH83" s="80"/>
      <c r="AI83" s="80"/>
      <c r="AJ83" s="80"/>
      <c r="AK83" s="80"/>
      <c r="AL83" s="80"/>
      <c r="AM83" s="80"/>
      <c r="AN83" s="80"/>
      <c r="AO83" s="80"/>
      <c r="AP83" s="80"/>
      <c r="AQ83" s="80"/>
      <c r="AR83" s="80"/>
      <c r="AS83" s="80"/>
      <c r="AT83" s="80"/>
      <c r="AU83" s="80"/>
      <c r="AV83" s="80"/>
      <c r="AW83" s="80"/>
      <c r="AX83" s="80"/>
      <c r="AY83" s="80"/>
      <c r="AZ83" s="80"/>
      <c r="BA83" s="80"/>
      <c r="BB83" s="80"/>
      <c r="BC83" s="80"/>
      <c r="BD83" s="80"/>
      <c r="BE83" s="80"/>
      <c r="BF83" s="80"/>
      <c r="BG83" s="80"/>
      <c r="BH83" s="80"/>
      <c r="BI83" s="80"/>
      <c r="BJ83" s="80"/>
      <c r="BK83" s="80"/>
      <c r="BL83" s="80"/>
      <c r="BM83" s="80"/>
      <c r="BN83" s="80"/>
      <c r="BO83" s="80"/>
      <c r="BP83" s="80"/>
      <c r="BQ83" s="80"/>
      <c r="BR83" s="80"/>
      <c r="BS83" s="80"/>
      <c r="BT83" s="80"/>
      <c r="BU83" s="80"/>
      <c r="BV83" s="80"/>
      <c r="BW83" s="80"/>
      <c r="BX83" s="80"/>
      <c r="BY83" s="80"/>
      <c r="BZ83" s="80"/>
      <c r="CA83" s="80"/>
      <c r="CB83" s="80"/>
      <c r="CC83" s="80"/>
      <c r="CD83" s="80"/>
      <c r="CE83" s="80"/>
      <c r="CF83" s="80"/>
      <c r="CG83" s="80"/>
      <c r="CH83" s="80"/>
      <c r="CI83" s="80"/>
      <c r="CJ83" s="80"/>
      <c r="CK83" s="80"/>
      <c r="CL83" s="80"/>
      <c r="CM83" s="80"/>
      <c r="CN83" s="80"/>
      <c r="CO83" s="80"/>
      <c r="CP83" s="80"/>
    </row>
    <row r="84" spans="1:94" ht="15.75" x14ac:dyDescent="0.25">
      <c r="B84" s="325"/>
      <c r="C84" s="326"/>
      <c r="D84" s="327"/>
      <c r="E84" s="300">
        <v>0</v>
      </c>
      <c r="F84" s="300">
        <v>0</v>
      </c>
      <c r="G84" s="301">
        <f t="shared" si="2"/>
        <v>0</v>
      </c>
    </row>
    <row r="85" spans="1:94" ht="15.75" x14ac:dyDescent="0.25">
      <c r="B85" s="325"/>
      <c r="C85" s="326"/>
      <c r="D85" s="327"/>
      <c r="E85" s="300">
        <v>0</v>
      </c>
      <c r="F85" s="300">
        <v>0</v>
      </c>
      <c r="G85" s="301">
        <f t="shared" si="2"/>
        <v>0</v>
      </c>
    </row>
    <row r="86" spans="1:94" ht="15.75" x14ac:dyDescent="0.25">
      <c r="B86" s="325"/>
      <c r="C86" s="326"/>
      <c r="D86" s="327"/>
      <c r="E86" s="300">
        <v>0</v>
      </c>
      <c r="F86" s="300">
        <v>0</v>
      </c>
      <c r="G86" s="301">
        <f t="shared" si="2"/>
        <v>0</v>
      </c>
    </row>
    <row r="87" spans="1:94" ht="15.75" x14ac:dyDescent="0.25">
      <c r="B87" s="325"/>
      <c r="C87" s="326"/>
      <c r="D87" s="327"/>
      <c r="E87" s="300">
        <v>0</v>
      </c>
      <c r="F87" s="300">
        <v>0</v>
      </c>
      <c r="G87" s="301">
        <f t="shared" si="2"/>
        <v>0</v>
      </c>
    </row>
    <row r="88" spans="1:94" ht="15.75" x14ac:dyDescent="0.25">
      <c r="B88" s="325"/>
      <c r="C88" s="326"/>
      <c r="D88" s="327"/>
      <c r="E88" s="300">
        <v>0</v>
      </c>
      <c r="F88" s="300">
        <v>0</v>
      </c>
      <c r="G88" s="301">
        <f t="shared" si="2"/>
        <v>0</v>
      </c>
    </row>
    <row r="89" spans="1:94" ht="15.75" x14ac:dyDescent="0.25">
      <c r="B89" s="325"/>
      <c r="C89" s="326"/>
      <c r="D89" s="327"/>
      <c r="E89" s="300">
        <v>0</v>
      </c>
      <c r="F89" s="300">
        <v>0</v>
      </c>
      <c r="G89" s="301">
        <f t="shared" si="2"/>
        <v>0</v>
      </c>
    </row>
    <row r="90" spans="1:94" ht="15.75" x14ac:dyDescent="0.25">
      <c r="B90" s="325"/>
      <c r="C90" s="326"/>
      <c r="D90" s="327"/>
      <c r="E90" s="300">
        <v>0</v>
      </c>
      <c r="F90" s="300">
        <v>0</v>
      </c>
      <c r="G90" s="301">
        <f t="shared" si="2"/>
        <v>0</v>
      </c>
    </row>
    <row r="91" spans="1:94" s="96" customFormat="1" ht="15.75" x14ac:dyDescent="0.25">
      <c r="A91"/>
      <c r="B91" s="325"/>
      <c r="C91" s="326"/>
      <c r="D91" s="327"/>
      <c r="E91" s="300">
        <v>0</v>
      </c>
      <c r="F91" s="300">
        <v>0</v>
      </c>
      <c r="G91" s="301">
        <f t="shared" si="2"/>
        <v>0</v>
      </c>
    </row>
    <row r="92" spans="1:94" ht="15.75" x14ac:dyDescent="0.25">
      <c r="B92" s="325"/>
      <c r="C92" s="326"/>
      <c r="D92" s="327"/>
      <c r="E92" s="300">
        <v>0</v>
      </c>
      <c r="F92" s="300">
        <v>0</v>
      </c>
      <c r="G92" s="301">
        <f t="shared" si="2"/>
        <v>0</v>
      </c>
    </row>
    <row r="93" spans="1:94" ht="15.75" x14ac:dyDescent="0.25">
      <c r="B93" s="325"/>
      <c r="C93" s="326"/>
      <c r="D93" s="327"/>
      <c r="E93" s="300">
        <v>0</v>
      </c>
      <c r="F93" s="300">
        <v>0</v>
      </c>
      <c r="G93" s="301">
        <f t="shared" si="2"/>
        <v>0</v>
      </c>
    </row>
    <row r="94" spans="1:94" ht="15.75" x14ac:dyDescent="0.25">
      <c r="B94" s="325"/>
      <c r="C94" s="326"/>
      <c r="D94" s="327"/>
      <c r="E94" s="300">
        <v>0</v>
      </c>
      <c r="F94" s="300">
        <v>0</v>
      </c>
      <c r="G94" s="301">
        <f t="shared" si="2"/>
        <v>0</v>
      </c>
    </row>
    <row r="95" spans="1:94" s="106" customFormat="1" ht="18" x14ac:dyDescent="0.25">
      <c r="B95" s="325"/>
      <c r="C95" s="326"/>
      <c r="D95" s="327"/>
      <c r="E95" s="300">
        <v>0</v>
      </c>
      <c r="F95" s="300">
        <v>0</v>
      </c>
      <c r="G95" s="301">
        <f t="shared" si="2"/>
        <v>0</v>
      </c>
      <c r="H95" s="80"/>
      <c r="I95" s="80"/>
      <c r="J95" s="80"/>
      <c r="K95" s="80"/>
      <c r="L95" s="80"/>
      <c r="M95" s="80"/>
      <c r="N95" s="80"/>
      <c r="O95" s="80"/>
      <c r="P95" s="80"/>
      <c r="Q95" s="80"/>
      <c r="R95" s="80"/>
      <c r="S95" s="80"/>
      <c r="T95" s="80"/>
      <c r="U95" s="80"/>
      <c r="V95" s="80"/>
      <c r="W95" s="80"/>
      <c r="X95" s="80"/>
      <c r="Y95" s="80"/>
      <c r="Z95" s="80"/>
      <c r="AA95" s="80"/>
      <c r="AB95" s="80"/>
      <c r="AC95" s="80"/>
      <c r="AD95" s="80"/>
      <c r="AE95" s="80"/>
      <c r="AF95" s="80"/>
      <c r="AG95" s="80"/>
      <c r="AH95" s="80"/>
      <c r="AI95" s="80"/>
      <c r="AJ95" s="80"/>
      <c r="AK95" s="80"/>
      <c r="AL95" s="80"/>
      <c r="AM95" s="80"/>
      <c r="AN95" s="80"/>
      <c r="AO95" s="80"/>
      <c r="AP95" s="80"/>
      <c r="AQ95" s="80"/>
      <c r="AR95" s="80"/>
      <c r="AS95" s="80"/>
      <c r="AT95" s="80"/>
      <c r="AU95" s="80"/>
      <c r="AV95" s="80"/>
      <c r="AW95" s="80"/>
      <c r="AX95" s="80"/>
      <c r="AY95" s="80"/>
      <c r="AZ95" s="80"/>
      <c r="BA95" s="80"/>
      <c r="BB95" s="80"/>
      <c r="BC95" s="80"/>
      <c r="BD95" s="80"/>
      <c r="BE95" s="80"/>
      <c r="BF95" s="80"/>
      <c r="BG95" s="80"/>
      <c r="BH95" s="80"/>
      <c r="BI95" s="80"/>
      <c r="BJ95" s="80"/>
      <c r="BK95" s="80"/>
      <c r="BL95" s="80"/>
      <c r="BM95" s="80"/>
      <c r="BN95" s="80"/>
      <c r="BO95" s="80"/>
      <c r="BP95" s="80"/>
      <c r="BQ95" s="80"/>
      <c r="BR95" s="80"/>
      <c r="BS95" s="80"/>
      <c r="BT95" s="80"/>
      <c r="BU95" s="80"/>
      <c r="BV95" s="80"/>
      <c r="BW95" s="80"/>
      <c r="BX95" s="80"/>
      <c r="BY95" s="80"/>
      <c r="BZ95" s="80"/>
      <c r="CA95" s="80"/>
      <c r="CB95" s="80"/>
      <c r="CC95" s="80"/>
      <c r="CD95" s="80"/>
      <c r="CE95" s="80"/>
      <c r="CF95" s="80"/>
      <c r="CG95" s="80"/>
      <c r="CH95" s="80"/>
      <c r="CI95" s="80"/>
      <c r="CJ95" s="80"/>
      <c r="CK95" s="80"/>
      <c r="CL95" s="80"/>
      <c r="CM95" s="80"/>
      <c r="CN95" s="80"/>
      <c r="CO95" s="80"/>
      <c r="CP95" s="80"/>
    </row>
    <row r="96" spans="1:94" ht="15.75" x14ac:dyDescent="0.25">
      <c r="B96" s="325"/>
      <c r="C96" s="326"/>
      <c r="D96" s="327"/>
      <c r="E96" s="300">
        <v>0</v>
      </c>
      <c r="F96" s="300">
        <v>0</v>
      </c>
      <c r="G96" s="301">
        <f t="shared" si="2"/>
        <v>0</v>
      </c>
    </row>
    <row r="97" spans="1:94" ht="15.75" x14ac:dyDescent="0.25">
      <c r="B97" s="325"/>
      <c r="C97" s="326"/>
      <c r="D97" s="327"/>
      <c r="E97" s="300">
        <v>0</v>
      </c>
      <c r="F97" s="300">
        <v>0</v>
      </c>
      <c r="G97" s="301">
        <f t="shared" si="2"/>
        <v>0</v>
      </c>
    </row>
    <row r="98" spans="1:94" ht="15.75" x14ac:dyDescent="0.25">
      <c r="B98" s="325"/>
      <c r="C98" s="326"/>
      <c r="D98" s="327"/>
      <c r="E98" s="300">
        <v>0</v>
      </c>
      <c r="F98" s="300">
        <v>0</v>
      </c>
      <c r="G98" s="301">
        <f t="shared" si="2"/>
        <v>0</v>
      </c>
    </row>
    <row r="99" spans="1:94" ht="15.75" x14ac:dyDescent="0.25">
      <c r="B99" s="325"/>
      <c r="C99" s="326"/>
      <c r="D99" s="327"/>
      <c r="E99" s="300">
        <v>0</v>
      </c>
      <c r="F99" s="300">
        <v>0</v>
      </c>
      <c r="G99" s="301">
        <f t="shared" si="2"/>
        <v>0</v>
      </c>
    </row>
    <row r="100" spans="1:94" ht="15.75" x14ac:dyDescent="0.25">
      <c r="B100" s="325"/>
      <c r="C100" s="326"/>
      <c r="D100" s="327"/>
      <c r="E100" s="300">
        <v>0</v>
      </c>
      <c r="F100" s="300">
        <v>0</v>
      </c>
      <c r="G100" s="301">
        <f t="shared" si="2"/>
        <v>0</v>
      </c>
    </row>
    <row r="101" spans="1:94" ht="15.75" x14ac:dyDescent="0.25">
      <c r="B101" s="325"/>
      <c r="C101" s="326"/>
      <c r="D101" s="327"/>
      <c r="E101" s="300">
        <v>0</v>
      </c>
      <c r="F101" s="300">
        <v>0</v>
      </c>
      <c r="G101" s="301">
        <f t="shared" si="2"/>
        <v>0</v>
      </c>
    </row>
    <row r="102" spans="1:94" ht="15.75" x14ac:dyDescent="0.25">
      <c r="B102" s="325"/>
      <c r="C102" s="326"/>
      <c r="D102" s="327"/>
      <c r="E102" s="300">
        <v>0</v>
      </c>
      <c r="F102" s="300">
        <v>0</v>
      </c>
      <c r="G102" s="301">
        <f t="shared" si="2"/>
        <v>0</v>
      </c>
    </row>
    <row r="103" spans="1:94" ht="15.75" x14ac:dyDescent="0.25">
      <c r="B103" s="325"/>
      <c r="C103" s="326"/>
      <c r="D103" s="327"/>
      <c r="E103" s="300">
        <v>0</v>
      </c>
      <c r="F103" s="300">
        <v>0</v>
      </c>
      <c r="G103" s="301">
        <f t="shared" si="2"/>
        <v>0</v>
      </c>
    </row>
    <row r="104" spans="1:94" ht="15.75" x14ac:dyDescent="0.25">
      <c r="B104" s="325"/>
      <c r="C104" s="326"/>
      <c r="D104" s="327"/>
      <c r="E104" s="300">
        <v>0</v>
      </c>
      <c r="F104" s="300">
        <v>0</v>
      </c>
      <c r="G104" s="301">
        <f t="shared" si="2"/>
        <v>0</v>
      </c>
    </row>
    <row r="105" spans="1:94" s="96" customFormat="1" ht="15.75" x14ac:dyDescent="0.25">
      <c r="A105"/>
      <c r="B105" s="325"/>
      <c r="C105" s="326"/>
      <c r="D105" s="327"/>
      <c r="E105" s="300">
        <v>0</v>
      </c>
      <c r="F105" s="300">
        <v>0</v>
      </c>
      <c r="G105" s="301">
        <f t="shared" ref="G105:G136" si="3">G104+E105-F105</f>
        <v>0</v>
      </c>
    </row>
    <row r="106" spans="1:94" ht="15.75" x14ac:dyDescent="0.25">
      <c r="B106" s="325"/>
      <c r="C106" s="326"/>
      <c r="D106" s="327"/>
      <c r="E106" s="300">
        <v>0</v>
      </c>
      <c r="F106" s="300">
        <v>0</v>
      </c>
      <c r="G106" s="301">
        <f t="shared" si="3"/>
        <v>0</v>
      </c>
    </row>
    <row r="107" spans="1:94" ht="15.75" x14ac:dyDescent="0.25">
      <c r="B107" s="325"/>
      <c r="C107" s="326"/>
      <c r="D107" s="327"/>
      <c r="E107" s="300">
        <v>0</v>
      </c>
      <c r="F107" s="300">
        <v>0</v>
      </c>
      <c r="G107" s="301">
        <f t="shared" si="3"/>
        <v>0</v>
      </c>
    </row>
    <row r="108" spans="1:94" ht="15.75" x14ac:dyDescent="0.25">
      <c r="B108" s="325"/>
      <c r="C108" s="326"/>
      <c r="D108" s="327"/>
      <c r="E108" s="300">
        <v>0</v>
      </c>
      <c r="F108" s="300">
        <v>0</v>
      </c>
      <c r="G108" s="301">
        <f t="shared" si="3"/>
        <v>0</v>
      </c>
    </row>
    <row r="109" spans="1:94" s="106" customFormat="1" ht="18" x14ac:dyDescent="0.25">
      <c r="B109" s="325"/>
      <c r="C109" s="326"/>
      <c r="D109" s="327"/>
      <c r="E109" s="300">
        <v>0</v>
      </c>
      <c r="F109" s="300">
        <v>0</v>
      </c>
      <c r="G109" s="301">
        <f t="shared" si="3"/>
        <v>0</v>
      </c>
      <c r="H109" s="80"/>
      <c r="I109" s="80"/>
      <c r="J109" s="80"/>
      <c r="K109" s="80"/>
      <c r="L109" s="80"/>
      <c r="M109" s="80"/>
      <c r="N109" s="80"/>
      <c r="O109" s="80"/>
      <c r="P109" s="80"/>
      <c r="Q109" s="80"/>
      <c r="R109" s="80"/>
      <c r="S109" s="80"/>
      <c r="T109" s="80"/>
      <c r="U109" s="80"/>
      <c r="V109" s="80"/>
      <c r="W109" s="80"/>
      <c r="X109" s="80"/>
      <c r="Y109" s="80"/>
      <c r="Z109" s="80"/>
      <c r="AA109" s="80"/>
      <c r="AB109" s="80"/>
      <c r="AC109" s="80"/>
      <c r="AD109" s="80"/>
      <c r="AE109" s="80"/>
      <c r="AF109" s="80"/>
      <c r="AG109" s="80"/>
      <c r="AH109" s="80"/>
      <c r="AI109" s="80"/>
      <c r="AJ109" s="80"/>
      <c r="AK109" s="80"/>
      <c r="AL109" s="80"/>
      <c r="AM109" s="80"/>
      <c r="AN109" s="80"/>
      <c r="AO109" s="80"/>
      <c r="AP109" s="80"/>
      <c r="AQ109" s="80"/>
      <c r="AR109" s="80"/>
      <c r="AS109" s="80"/>
      <c r="AT109" s="80"/>
      <c r="AU109" s="80"/>
      <c r="AV109" s="80"/>
      <c r="AW109" s="80"/>
      <c r="AX109" s="80"/>
      <c r="AY109" s="80"/>
      <c r="AZ109" s="80"/>
      <c r="BA109" s="80"/>
      <c r="BB109" s="80"/>
      <c r="BC109" s="80"/>
      <c r="BD109" s="80"/>
      <c r="BE109" s="80"/>
      <c r="BF109" s="80"/>
      <c r="BG109" s="80"/>
      <c r="BH109" s="80"/>
      <c r="BI109" s="80"/>
      <c r="BJ109" s="80"/>
      <c r="BK109" s="80"/>
      <c r="BL109" s="80"/>
      <c r="BM109" s="80"/>
      <c r="BN109" s="80"/>
      <c r="BO109" s="80"/>
      <c r="BP109" s="80"/>
      <c r="BQ109" s="80"/>
      <c r="BR109" s="80"/>
      <c r="BS109" s="80"/>
      <c r="BT109" s="80"/>
      <c r="BU109" s="80"/>
      <c r="BV109" s="80"/>
      <c r="BW109" s="80"/>
      <c r="BX109" s="80"/>
      <c r="BY109" s="80"/>
      <c r="BZ109" s="80"/>
      <c r="CA109" s="80"/>
      <c r="CB109" s="80"/>
      <c r="CC109" s="80"/>
      <c r="CD109" s="80"/>
      <c r="CE109" s="80"/>
      <c r="CF109" s="80"/>
      <c r="CG109" s="80"/>
      <c r="CH109" s="80"/>
      <c r="CI109" s="80"/>
      <c r="CJ109" s="80"/>
      <c r="CK109" s="80"/>
      <c r="CL109" s="80"/>
      <c r="CM109" s="80"/>
      <c r="CN109" s="80"/>
      <c r="CO109" s="80"/>
      <c r="CP109" s="80"/>
    </row>
    <row r="110" spans="1:94" ht="15.75" x14ac:dyDescent="0.25">
      <c r="B110" s="325"/>
      <c r="C110" s="326"/>
      <c r="D110" s="327"/>
      <c r="E110" s="300">
        <v>0</v>
      </c>
      <c r="F110" s="300">
        <v>0</v>
      </c>
      <c r="G110" s="301">
        <f t="shared" si="3"/>
        <v>0</v>
      </c>
    </row>
    <row r="111" spans="1:94" ht="15.75" x14ac:dyDescent="0.25">
      <c r="B111" s="325"/>
      <c r="C111" s="326"/>
      <c r="D111" s="327"/>
      <c r="E111" s="300">
        <v>0</v>
      </c>
      <c r="F111" s="300">
        <v>0</v>
      </c>
      <c r="G111" s="301">
        <f t="shared" si="3"/>
        <v>0</v>
      </c>
    </row>
    <row r="112" spans="1:94" ht="15.75" x14ac:dyDescent="0.25">
      <c r="B112" s="325"/>
      <c r="C112" s="326"/>
      <c r="D112" s="327"/>
      <c r="E112" s="300">
        <v>0</v>
      </c>
      <c r="F112" s="300">
        <v>0</v>
      </c>
      <c r="G112" s="301">
        <f t="shared" si="3"/>
        <v>0</v>
      </c>
    </row>
    <row r="113" spans="1:94" ht="15.75" x14ac:dyDescent="0.25">
      <c r="B113" s="325"/>
      <c r="C113" s="326"/>
      <c r="D113" s="327"/>
      <c r="E113" s="300">
        <v>0</v>
      </c>
      <c r="F113" s="300">
        <v>0</v>
      </c>
      <c r="G113" s="301">
        <f t="shared" si="3"/>
        <v>0</v>
      </c>
    </row>
    <row r="114" spans="1:94" s="106" customFormat="1" ht="18" x14ac:dyDescent="0.25">
      <c r="B114" s="325"/>
      <c r="C114" s="326"/>
      <c r="D114" s="327"/>
      <c r="E114" s="300">
        <v>0</v>
      </c>
      <c r="F114" s="300">
        <v>0</v>
      </c>
      <c r="G114" s="301">
        <f t="shared" si="3"/>
        <v>0</v>
      </c>
      <c r="H114" s="80"/>
      <c r="I114" s="80"/>
      <c r="J114" s="80"/>
      <c r="K114" s="80"/>
      <c r="L114" s="80"/>
      <c r="M114" s="80"/>
      <c r="N114" s="80"/>
      <c r="O114" s="80"/>
      <c r="P114" s="80"/>
      <c r="Q114" s="80"/>
      <c r="R114" s="80"/>
      <c r="S114" s="80"/>
      <c r="T114" s="80"/>
      <c r="U114" s="80"/>
      <c r="V114" s="80"/>
      <c r="W114" s="80"/>
      <c r="X114" s="80"/>
      <c r="Y114" s="80"/>
      <c r="Z114" s="80"/>
      <c r="AA114" s="80"/>
      <c r="AB114" s="80"/>
      <c r="AC114" s="80"/>
      <c r="AD114" s="80"/>
      <c r="AE114" s="80"/>
      <c r="AF114" s="80"/>
      <c r="AG114" s="80"/>
      <c r="AH114" s="80"/>
      <c r="AI114" s="80"/>
      <c r="AJ114" s="80"/>
      <c r="AK114" s="80"/>
      <c r="AL114" s="80"/>
      <c r="AM114" s="80"/>
      <c r="AN114" s="80"/>
      <c r="AO114" s="80"/>
      <c r="AP114" s="80"/>
      <c r="AQ114" s="80"/>
      <c r="AR114" s="80"/>
      <c r="AS114" s="80"/>
      <c r="AT114" s="80"/>
      <c r="AU114" s="80"/>
      <c r="AV114" s="80"/>
      <c r="AW114" s="80"/>
      <c r="AX114" s="80"/>
      <c r="AY114" s="80"/>
      <c r="AZ114" s="80"/>
      <c r="BA114" s="80"/>
      <c r="BB114" s="80"/>
      <c r="BC114" s="80"/>
      <c r="BD114" s="80"/>
      <c r="BE114" s="80"/>
      <c r="BF114" s="80"/>
      <c r="BG114" s="80"/>
      <c r="BH114" s="80"/>
      <c r="BI114" s="80"/>
      <c r="BJ114" s="80"/>
      <c r="BK114" s="80"/>
      <c r="BL114" s="80"/>
      <c r="BM114" s="80"/>
      <c r="BN114" s="80"/>
      <c r="BO114" s="80"/>
      <c r="BP114" s="80"/>
      <c r="BQ114" s="80"/>
      <c r="BR114" s="80"/>
      <c r="BS114" s="80"/>
      <c r="BT114" s="80"/>
      <c r="BU114" s="80"/>
      <c r="BV114" s="80"/>
      <c r="BW114" s="80"/>
      <c r="BX114" s="80"/>
      <c r="BY114" s="80"/>
      <c r="BZ114" s="80"/>
      <c r="CA114" s="80"/>
      <c r="CB114" s="80"/>
      <c r="CC114" s="80"/>
      <c r="CD114" s="80"/>
      <c r="CE114" s="80"/>
      <c r="CF114" s="80"/>
      <c r="CG114" s="80"/>
      <c r="CH114" s="80"/>
      <c r="CI114" s="80"/>
      <c r="CJ114" s="80"/>
      <c r="CK114" s="80"/>
      <c r="CL114" s="80"/>
      <c r="CM114" s="80"/>
      <c r="CN114" s="80"/>
      <c r="CO114" s="80"/>
      <c r="CP114" s="80"/>
    </row>
    <row r="115" spans="1:94" ht="15.75" x14ac:dyDescent="0.25">
      <c r="B115" s="325"/>
      <c r="C115" s="326"/>
      <c r="D115" s="327"/>
      <c r="E115" s="300">
        <v>0</v>
      </c>
      <c r="F115" s="300">
        <v>0</v>
      </c>
      <c r="G115" s="301">
        <f t="shared" si="3"/>
        <v>0</v>
      </c>
    </row>
    <row r="116" spans="1:94" ht="15.75" x14ac:dyDescent="0.25">
      <c r="B116" s="325"/>
      <c r="C116" s="326"/>
      <c r="D116" s="327"/>
      <c r="E116" s="300">
        <v>0</v>
      </c>
      <c r="F116" s="300">
        <v>0</v>
      </c>
      <c r="G116" s="301">
        <f t="shared" si="3"/>
        <v>0</v>
      </c>
    </row>
    <row r="117" spans="1:94" ht="15.75" x14ac:dyDescent="0.25">
      <c r="B117" s="325"/>
      <c r="C117" s="326"/>
      <c r="D117" s="327"/>
      <c r="E117" s="300">
        <v>0</v>
      </c>
      <c r="F117" s="300">
        <v>0</v>
      </c>
      <c r="G117" s="301">
        <f t="shared" si="3"/>
        <v>0</v>
      </c>
    </row>
    <row r="118" spans="1:94" ht="15.75" x14ac:dyDescent="0.25">
      <c r="B118" s="325"/>
      <c r="C118" s="326"/>
      <c r="D118" s="327"/>
      <c r="E118" s="300">
        <v>0</v>
      </c>
      <c r="F118" s="300">
        <v>0</v>
      </c>
      <c r="G118" s="301">
        <f t="shared" si="3"/>
        <v>0</v>
      </c>
    </row>
    <row r="119" spans="1:94" ht="15.75" x14ac:dyDescent="0.25">
      <c r="B119" s="325"/>
      <c r="C119" s="326"/>
      <c r="D119" s="327"/>
      <c r="E119" s="300">
        <v>0</v>
      </c>
      <c r="F119" s="300">
        <v>0</v>
      </c>
      <c r="G119" s="301">
        <f t="shared" si="3"/>
        <v>0</v>
      </c>
    </row>
    <row r="120" spans="1:94" ht="15.75" x14ac:dyDescent="0.25">
      <c r="B120" s="325"/>
      <c r="C120" s="326"/>
      <c r="D120" s="327"/>
      <c r="E120" s="300">
        <v>0</v>
      </c>
      <c r="F120" s="300">
        <v>0</v>
      </c>
      <c r="G120" s="301">
        <f t="shared" si="3"/>
        <v>0</v>
      </c>
    </row>
    <row r="121" spans="1:94" ht="15.75" x14ac:dyDescent="0.25">
      <c r="B121" s="325"/>
      <c r="C121" s="326"/>
      <c r="D121" s="327"/>
      <c r="E121" s="300">
        <v>0</v>
      </c>
      <c r="F121" s="300">
        <v>0</v>
      </c>
      <c r="G121" s="301">
        <f t="shared" si="3"/>
        <v>0</v>
      </c>
    </row>
    <row r="122" spans="1:94" s="96" customFormat="1" ht="15.75" x14ac:dyDescent="0.25">
      <c r="A122"/>
      <c r="B122" s="325"/>
      <c r="C122" s="326"/>
      <c r="D122" s="327"/>
      <c r="E122" s="300">
        <v>0</v>
      </c>
      <c r="F122" s="300">
        <v>0</v>
      </c>
      <c r="G122" s="301">
        <f t="shared" si="3"/>
        <v>0</v>
      </c>
    </row>
    <row r="123" spans="1:94" ht="15.75" x14ac:dyDescent="0.25">
      <c r="B123" s="325"/>
      <c r="C123" s="326"/>
      <c r="D123" s="327"/>
      <c r="E123" s="300">
        <v>0</v>
      </c>
      <c r="F123" s="300">
        <v>0</v>
      </c>
      <c r="G123" s="301">
        <f t="shared" si="3"/>
        <v>0</v>
      </c>
    </row>
    <row r="124" spans="1:94" ht="15.75" x14ac:dyDescent="0.25">
      <c r="B124" s="325"/>
      <c r="C124" s="326"/>
      <c r="D124" s="327"/>
      <c r="E124" s="300">
        <v>0</v>
      </c>
      <c r="F124" s="300">
        <v>0</v>
      </c>
      <c r="G124" s="301">
        <f t="shared" si="3"/>
        <v>0</v>
      </c>
    </row>
    <row r="125" spans="1:94" ht="15.75" x14ac:dyDescent="0.25">
      <c r="B125" s="325"/>
      <c r="C125" s="326"/>
      <c r="D125" s="327"/>
      <c r="E125" s="300">
        <v>0</v>
      </c>
      <c r="F125" s="300">
        <v>0</v>
      </c>
      <c r="G125" s="301">
        <f t="shared" si="3"/>
        <v>0</v>
      </c>
    </row>
    <row r="126" spans="1:94" s="106" customFormat="1" ht="18" x14ac:dyDescent="0.25">
      <c r="B126" s="325"/>
      <c r="C126" s="326"/>
      <c r="D126" s="327"/>
      <c r="E126" s="300">
        <v>0</v>
      </c>
      <c r="F126" s="300">
        <v>0</v>
      </c>
      <c r="G126" s="301">
        <f t="shared" si="3"/>
        <v>0</v>
      </c>
      <c r="H126" s="80"/>
      <c r="I126" s="80"/>
      <c r="J126" s="80"/>
      <c r="K126" s="80"/>
      <c r="L126" s="80"/>
      <c r="M126" s="80"/>
      <c r="N126" s="80"/>
      <c r="O126" s="80"/>
      <c r="P126" s="80"/>
      <c r="Q126" s="80"/>
      <c r="R126" s="80"/>
      <c r="S126" s="80"/>
      <c r="T126" s="80"/>
      <c r="U126" s="80"/>
      <c r="V126" s="80"/>
      <c r="W126" s="80"/>
      <c r="X126" s="80"/>
      <c r="Y126" s="80"/>
      <c r="Z126" s="80"/>
      <c r="AA126" s="80"/>
      <c r="AB126" s="80"/>
      <c r="AC126" s="80"/>
      <c r="AD126" s="80"/>
      <c r="AE126" s="80"/>
      <c r="AF126" s="80"/>
      <c r="AG126" s="80"/>
      <c r="AH126" s="80"/>
      <c r="AI126" s="80"/>
      <c r="AJ126" s="80"/>
      <c r="AK126" s="80"/>
      <c r="AL126" s="80"/>
      <c r="AM126" s="80"/>
      <c r="AN126" s="80"/>
      <c r="AO126" s="80"/>
      <c r="AP126" s="80"/>
      <c r="AQ126" s="80"/>
      <c r="AR126" s="80"/>
      <c r="AS126" s="80"/>
      <c r="AT126" s="80"/>
      <c r="AU126" s="80"/>
      <c r="AV126" s="80"/>
      <c r="AW126" s="80"/>
      <c r="AX126" s="80"/>
      <c r="AY126" s="80"/>
      <c r="AZ126" s="80"/>
      <c r="BA126" s="80"/>
      <c r="BB126" s="80"/>
      <c r="BC126" s="80"/>
      <c r="BD126" s="80"/>
      <c r="BE126" s="80"/>
      <c r="BF126" s="80"/>
      <c r="BG126" s="80"/>
      <c r="BH126" s="80"/>
      <c r="BI126" s="80"/>
      <c r="BJ126" s="80"/>
      <c r="BK126" s="80"/>
      <c r="BL126" s="80"/>
      <c r="BM126" s="80"/>
      <c r="BN126" s="80"/>
      <c r="BO126" s="80"/>
      <c r="BP126" s="80"/>
      <c r="BQ126" s="80"/>
      <c r="BR126" s="80"/>
      <c r="BS126" s="80"/>
      <c r="BT126" s="80"/>
      <c r="BU126" s="80"/>
      <c r="BV126" s="80"/>
      <c r="BW126" s="80"/>
      <c r="BX126" s="80"/>
      <c r="BY126" s="80"/>
      <c r="BZ126" s="80"/>
      <c r="CA126" s="80"/>
      <c r="CB126" s="80"/>
      <c r="CC126" s="80"/>
      <c r="CD126" s="80"/>
      <c r="CE126" s="80"/>
      <c r="CF126" s="80"/>
      <c r="CG126" s="80"/>
      <c r="CH126" s="80"/>
      <c r="CI126" s="80"/>
      <c r="CJ126" s="80"/>
      <c r="CK126" s="80"/>
      <c r="CL126" s="80"/>
      <c r="CM126" s="80"/>
      <c r="CN126" s="80"/>
      <c r="CO126" s="80"/>
      <c r="CP126" s="80"/>
    </row>
    <row r="127" spans="1:94" ht="15.75" x14ac:dyDescent="0.25">
      <c r="B127" s="325"/>
      <c r="C127" s="326"/>
      <c r="D127" s="327"/>
      <c r="E127" s="300">
        <v>0</v>
      </c>
      <c r="F127" s="300">
        <v>0</v>
      </c>
      <c r="G127" s="301">
        <f t="shared" si="3"/>
        <v>0</v>
      </c>
    </row>
    <row r="128" spans="1:94" ht="15.75" x14ac:dyDescent="0.25">
      <c r="B128" s="325"/>
      <c r="C128" s="326"/>
      <c r="D128" s="327"/>
      <c r="E128" s="300">
        <v>0</v>
      </c>
      <c r="F128" s="300">
        <v>0</v>
      </c>
      <c r="G128" s="301">
        <f t="shared" si="3"/>
        <v>0</v>
      </c>
    </row>
    <row r="129" spans="1:7" ht="15.75" x14ac:dyDescent="0.25">
      <c r="B129" s="325"/>
      <c r="C129" s="326"/>
      <c r="D129" s="327"/>
      <c r="E129" s="300">
        <v>0</v>
      </c>
      <c r="F129" s="300">
        <v>0</v>
      </c>
      <c r="G129" s="301">
        <f t="shared" si="3"/>
        <v>0</v>
      </c>
    </row>
    <row r="130" spans="1:7" ht="15.75" x14ac:dyDescent="0.25">
      <c r="B130" s="325"/>
      <c r="C130" s="326"/>
      <c r="D130" s="327"/>
      <c r="E130" s="300">
        <v>0</v>
      </c>
      <c r="F130" s="300">
        <v>0</v>
      </c>
      <c r="G130" s="301">
        <f t="shared" si="3"/>
        <v>0</v>
      </c>
    </row>
    <row r="131" spans="1:7" ht="15.75" x14ac:dyDescent="0.25">
      <c r="B131" s="325"/>
      <c r="C131" s="326"/>
      <c r="D131" s="327"/>
      <c r="E131" s="300">
        <v>0</v>
      </c>
      <c r="F131" s="300">
        <v>0</v>
      </c>
      <c r="G131" s="301">
        <f t="shared" si="3"/>
        <v>0</v>
      </c>
    </row>
    <row r="132" spans="1:7" ht="15.75" x14ac:dyDescent="0.25">
      <c r="B132" s="325"/>
      <c r="C132" s="326"/>
      <c r="D132" s="327"/>
      <c r="E132" s="300">
        <v>0</v>
      </c>
      <c r="F132" s="300">
        <v>0</v>
      </c>
      <c r="G132" s="301">
        <f t="shared" si="3"/>
        <v>0</v>
      </c>
    </row>
    <row r="133" spans="1:7" ht="15.75" x14ac:dyDescent="0.25">
      <c r="B133" s="325"/>
      <c r="C133" s="326"/>
      <c r="D133" s="327"/>
      <c r="E133" s="300">
        <v>0</v>
      </c>
      <c r="F133" s="300">
        <v>0</v>
      </c>
      <c r="G133" s="301">
        <f t="shared" si="3"/>
        <v>0</v>
      </c>
    </row>
    <row r="134" spans="1:7" ht="15.75" x14ac:dyDescent="0.25">
      <c r="B134" s="325"/>
      <c r="C134" s="326"/>
      <c r="D134" s="327"/>
      <c r="E134" s="300">
        <v>0</v>
      </c>
      <c r="F134" s="300">
        <v>0</v>
      </c>
      <c r="G134" s="301">
        <f t="shared" si="3"/>
        <v>0</v>
      </c>
    </row>
    <row r="135" spans="1:7" ht="15.75" x14ac:dyDescent="0.25">
      <c r="B135" s="325"/>
      <c r="C135" s="326"/>
      <c r="D135" s="327"/>
      <c r="E135" s="300">
        <v>0</v>
      </c>
      <c r="F135" s="300">
        <v>0</v>
      </c>
      <c r="G135" s="301">
        <f t="shared" si="3"/>
        <v>0</v>
      </c>
    </row>
    <row r="136" spans="1:7" s="96" customFormat="1" ht="15.75" x14ac:dyDescent="0.25">
      <c r="A136"/>
      <c r="B136" s="325"/>
      <c r="C136" s="326"/>
      <c r="D136" s="327"/>
      <c r="E136" s="300">
        <v>0</v>
      </c>
      <c r="F136" s="300">
        <v>0</v>
      </c>
      <c r="G136" s="301">
        <f t="shared" si="3"/>
        <v>0</v>
      </c>
    </row>
    <row r="137" spans="1:7" ht="15.75" x14ac:dyDescent="0.25">
      <c r="B137" s="325"/>
      <c r="C137" s="326"/>
      <c r="D137" s="327"/>
      <c r="E137" s="300">
        <v>0</v>
      </c>
      <c r="F137" s="300">
        <v>0</v>
      </c>
      <c r="G137" s="301">
        <f>G136+E137-F137</f>
        <v>0</v>
      </c>
    </row>
    <row r="138" spans="1:7" ht="15.75" x14ac:dyDescent="0.25">
      <c r="B138" s="325"/>
      <c r="C138" s="326"/>
      <c r="D138" s="327"/>
      <c r="E138" s="300">
        <v>0</v>
      </c>
      <c r="F138" s="300">
        <v>0</v>
      </c>
      <c r="G138" s="301">
        <f>G137+E138-F138</f>
        <v>0</v>
      </c>
    </row>
    <row r="139" spans="1:7" s="96" customFormat="1" ht="15.75" x14ac:dyDescent="0.25">
      <c r="A139"/>
      <c r="B139" s="325"/>
      <c r="C139" s="326"/>
      <c r="D139" s="327"/>
      <c r="E139" s="300">
        <v>0</v>
      </c>
      <c r="F139" s="300">
        <v>0</v>
      </c>
      <c r="G139" s="301">
        <f>G50+E139-F139</f>
        <v>0</v>
      </c>
    </row>
    <row r="140" spans="1:7" s="96" customFormat="1" ht="15.75" x14ac:dyDescent="0.25">
      <c r="A140"/>
      <c r="B140" s="107"/>
      <c r="C140" s="83"/>
      <c r="D140" s="100"/>
      <c r="E140" s="83"/>
      <c r="F140" s="83"/>
      <c r="G140" s="83"/>
    </row>
    <row r="141" spans="1:7" s="96" customFormat="1" x14ac:dyDescent="0.2">
      <c r="B141" s="441" t="s">
        <v>296</v>
      </c>
      <c r="C141" s="83"/>
      <c r="D141" s="100"/>
      <c r="E141" s="83"/>
      <c r="F141" s="83"/>
      <c r="G141" s="83"/>
    </row>
    <row r="142" spans="1:7" s="86" customFormat="1" ht="15.75" x14ac:dyDescent="0.25">
      <c r="A142" s="171"/>
      <c r="B142" s="108"/>
      <c r="C142" s="85"/>
      <c r="D142" s="109"/>
      <c r="E142" s="61"/>
      <c r="F142" s="61"/>
      <c r="G142" s="61"/>
    </row>
    <row r="143" spans="1:7" s="96" customFormat="1" ht="15.75" x14ac:dyDescent="0.25">
      <c r="A143"/>
      <c r="B143" s="107"/>
      <c r="C143" s="83"/>
      <c r="D143" s="100"/>
      <c r="E143" s="83"/>
      <c r="F143" s="83"/>
      <c r="G143" s="83"/>
    </row>
    <row r="144" spans="1:7" s="73" customFormat="1" ht="14.65" customHeight="1" x14ac:dyDescent="0.2">
      <c r="A144" s="1"/>
      <c r="B144" s="110"/>
      <c r="C144" s="83"/>
      <c r="D144" s="100"/>
      <c r="E144" s="83"/>
      <c r="F144" s="83"/>
      <c r="G144" s="83"/>
    </row>
    <row r="145" spans="1:7" ht="15.75" x14ac:dyDescent="0.25">
      <c r="B145" s="107"/>
      <c r="C145" s="83"/>
      <c r="D145" s="100"/>
      <c r="E145" s="83"/>
      <c r="F145" s="83"/>
    </row>
    <row r="146" spans="1:7" ht="15.75" x14ac:dyDescent="0.25">
      <c r="B146" s="107"/>
      <c r="C146" s="83"/>
      <c r="D146" s="100"/>
      <c r="E146" s="83"/>
      <c r="F146" s="83"/>
    </row>
    <row r="147" spans="1:7" s="73" customFormat="1" ht="14.65" customHeight="1" x14ac:dyDescent="0.2">
      <c r="A147" s="1"/>
      <c r="B147" s="110"/>
      <c r="C147" s="83"/>
      <c r="D147" s="100"/>
      <c r="E147" s="83"/>
      <c r="F147" s="83"/>
      <c r="G147" s="83"/>
    </row>
    <row r="148" spans="1:7" ht="15.75" x14ac:dyDescent="0.25">
      <c r="B148" s="107"/>
      <c r="C148" s="83"/>
      <c r="D148" s="100"/>
      <c r="E148" s="83"/>
      <c r="F148" s="83"/>
    </row>
    <row r="149" spans="1:7" ht="15.75" x14ac:dyDescent="0.25">
      <c r="B149" s="107"/>
      <c r="C149" s="83"/>
      <c r="D149" s="100"/>
      <c r="E149" s="83"/>
      <c r="F149" s="83"/>
    </row>
    <row r="150" spans="1:7" ht="15.75" x14ac:dyDescent="0.25">
      <c r="B150" s="107"/>
      <c r="C150" s="83"/>
      <c r="D150" s="100"/>
      <c r="E150" s="83"/>
      <c r="F150" s="83"/>
    </row>
    <row r="151" spans="1:7" ht="15.75" x14ac:dyDescent="0.25">
      <c r="B151" s="107"/>
      <c r="C151" s="83"/>
      <c r="D151" s="100"/>
      <c r="E151" s="83"/>
      <c r="F151" s="83"/>
    </row>
    <row r="152" spans="1:7" s="86" customFormat="1" ht="15.75" x14ac:dyDescent="0.25">
      <c r="A152" s="171"/>
      <c r="B152" s="108"/>
      <c r="C152" s="85"/>
      <c r="D152" s="109"/>
      <c r="E152" s="61"/>
      <c r="F152" s="61"/>
      <c r="G152" s="61"/>
    </row>
    <row r="153" spans="1:7" s="73" customFormat="1" ht="14.65" customHeight="1" x14ac:dyDescent="0.2">
      <c r="A153" s="1"/>
      <c r="B153" s="110"/>
      <c r="C153" s="83"/>
      <c r="D153" s="100"/>
      <c r="E153" s="83"/>
      <c r="F153" s="83"/>
      <c r="G153" s="83"/>
    </row>
    <row r="154" spans="1:7" ht="15.75" x14ac:dyDescent="0.25">
      <c r="B154" s="107"/>
      <c r="C154" s="83"/>
      <c r="D154" s="100"/>
      <c r="E154" s="83"/>
      <c r="F154" s="83"/>
    </row>
    <row r="155" spans="1:7" s="73" customFormat="1" ht="14.65" customHeight="1" x14ac:dyDescent="0.2">
      <c r="A155" s="1"/>
      <c r="B155" s="110"/>
      <c r="C155" s="83"/>
      <c r="D155" s="100"/>
      <c r="E155" s="83"/>
      <c r="F155" s="83"/>
      <c r="G155" s="83"/>
    </row>
    <row r="156" spans="1:7" ht="15.75" x14ac:dyDescent="0.25">
      <c r="B156" s="107"/>
      <c r="C156" s="83"/>
      <c r="D156" s="100"/>
      <c r="E156" s="83"/>
      <c r="F156" s="83"/>
    </row>
    <row r="157" spans="1:7" ht="15.75" x14ac:dyDescent="0.25">
      <c r="B157" s="107"/>
      <c r="C157" s="83"/>
      <c r="D157" s="100"/>
      <c r="E157" s="83"/>
      <c r="F157" s="83"/>
    </row>
    <row r="158" spans="1:7" ht="15.75" x14ac:dyDescent="0.25">
      <c r="B158" s="107"/>
      <c r="C158" s="83"/>
      <c r="D158" s="100"/>
      <c r="E158" s="83"/>
      <c r="F158" s="83"/>
    </row>
    <row r="159" spans="1:7" s="86" customFormat="1" ht="15.75" x14ac:dyDescent="0.25">
      <c r="A159" s="171"/>
      <c r="B159" s="108"/>
      <c r="C159" s="85"/>
      <c r="D159" s="109"/>
      <c r="E159" s="61"/>
      <c r="F159" s="61"/>
      <c r="G159" s="61"/>
    </row>
    <row r="160" spans="1:7" ht="15.75" x14ac:dyDescent="0.25">
      <c r="B160" s="107"/>
      <c r="C160" s="83"/>
      <c r="D160" s="100"/>
      <c r="E160" s="83"/>
      <c r="F160" s="83"/>
    </row>
    <row r="161" spans="1:7" s="73" customFormat="1" ht="14.65" customHeight="1" x14ac:dyDescent="0.2">
      <c r="A161" s="1"/>
      <c r="B161" s="110"/>
      <c r="C161" s="83"/>
      <c r="D161" s="100"/>
      <c r="E161" s="83"/>
      <c r="F161" s="83"/>
      <c r="G161" s="83"/>
    </row>
    <row r="162" spans="1:7" ht="15.75" x14ac:dyDescent="0.25">
      <c r="B162" s="107"/>
      <c r="C162" s="83"/>
      <c r="D162" s="100"/>
      <c r="E162" s="83"/>
      <c r="F162" s="83"/>
    </row>
    <row r="163" spans="1:7" ht="15.75" x14ac:dyDescent="0.25">
      <c r="B163" s="107"/>
      <c r="C163" s="83"/>
      <c r="D163" s="100"/>
      <c r="E163" s="83"/>
      <c r="F163" s="83"/>
    </row>
    <row r="164" spans="1:7" s="73" customFormat="1" ht="14.65" customHeight="1" x14ac:dyDescent="0.2">
      <c r="A164" s="1"/>
      <c r="B164" s="110"/>
      <c r="C164" s="83"/>
      <c r="D164" s="100"/>
      <c r="E164" s="83"/>
      <c r="F164" s="83"/>
      <c r="G164" s="83"/>
    </row>
    <row r="165" spans="1:7" ht="15.75" x14ac:dyDescent="0.25">
      <c r="B165" s="107"/>
      <c r="C165" s="83"/>
      <c r="D165" s="100"/>
      <c r="E165" s="83"/>
      <c r="F165" s="83"/>
    </row>
    <row r="166" spans="1:7" ht="15.75" x14ac:dyDescent="0.25">
      <c r="B166" s="107"/>
      <c r="C166" s="83"/>
      <c r="D166" s="100"/>
      <c r="E166" s="83"/>
      <c r="F166" s="83"/>
    </row>
    <row r="167" spans="1:7" ht="15.75" x14ac:dyDescent="0.25">
      <c r="B167" s="107"/>
      <c r="C167" s="83"/>
      <c r="D167" s="100"/>
      <c r="E167" s="83"/>
      <c r="F167" s="83"/>
    </row>
    <row r="168" spans="1:7" s="89" customFormat="1" ht="18" x14ac:dyDescent="0.25">
      <c r="A168" s="254"/>
      <c r="B168" s="111"/>
      <c r="C168" s="85"/>
      <c r="D168" s="109"/>
      <c r="E168" s="61"/>
      <c r="F168" s="61"/>
      <c r="G168" s="112"/>
    </row>
    <row r="169" spans="1:7" ht="15.75" x14ac:dyDescent="0.25">
      <c r="B169" s="107"/>
      <c r="C169" s="83"/>
      <c r="D169" s="100"/>
      <c r="E169" s="83"/>
      <c r="F169" s="83"/>
    </row>
    <row r="170" spans="1:7" s="89" customFormat="1" ht="18" x14ac:dyDescent="0.25">
      <c r="A170" s="254"/>
      <c r="B170" s="111"/>
      <c r="C170" s="85"/>
      <c r="D170" s="109"/>
      <c r="E170" s="112"/>
      <c r="F170" s="112"/>
      <c r="G170" s="61"/>
    </row>
    <row r="171" spans="1:7" s="89" customFormat="1" ht="15.4" customHeight="1" x14ac:dyDescent="0.25">
      <c r="A171" s="254"/>
      <c r="B171" s="111"/>
      <c r="C171" s="85"/>
      <c r="D171" s="109"/>
      <c r="E171" s="112"/>
      <c r="F171" s="112"/>
      <c r="G171" s="61"/>
    </row>
    <row r="172" spans="1:7" s="89" customFormat="1" ht="18" x14ac:dyDescent="0.25">
      <c r="A172" s="254"/>
      <c r="B172" s="111"/>
      <c r="C172" s="85"/>
      <c r="D172" s="109"/>
      <c r="E172" s="112"/>
      <c r="F172" s="112"/>
      <c r="G172" s="61"/>
    </row>
    <row r="173" spans="1:7" ht="12.4" customHeight="1" x14ac:dyDescent="0.2">
      <c r="B173" s="113"/>
      <c r="C173" s="83"/>
      <c r="D173" s="100"/>
      <c r="E173" s="83"/>
      <c r="F173" s="83"/>
    </row>
    <row r="174" spans="1:7" s="64" customFormat="1" ht="18" x14ac:dyDescent="0.25">
      <c r="A174" s="119"/>
      <c r="B174" s="114"/>
      <c r="C174" s="85"/>
      <c r="D174" s="109"/>
      <c r="E174" s="85"/>
      <c r="F174" s="85"/>
      <c r="G174" s="112"/>
    </row>
    <row r="175" spans="1:7" ht="12.4" customHeight="1" x14ac:dyDescent="0.2">
      <c r="B175" s="113"/>
      <c r="C175" s="83"/>
      <c r="D175" s="100"/>
      <c r="E175" s="83"/>
      <c r="F175" s="83"/>
    </row>
    <row r="176" spans="1:7" s="64" customFormat="1" ht="18" x14ac:dyDescent="0.25">
      <c r="A176" s="119"/>
      <c r="B176" s="114"/>
      <c r="C176" s="85"/>
      <c r="D176" s="109"/>
      <c r="E176" s="85"/>
      <c r="F176" s="85"/>
      <c r="G176" s="112"/>
    </row>
    <row r="177" spans="1:7" ht="12.4" customHeight="1" x14ac:dyDescent="0.2">
      <c r="B177" s="113"/>
      <c r="C177" s="83"/>
      <c r="D177" s="100"/>
      <c r="E177" s="83"/>
      <c r="F177" s="83"/>
    </row>
    <row r="178" spans="1:7" ht="18" x14ac:dyDescent="0.25">
      <c r="B178" s="114"/>
      <c r="C178" s="61"/>
      <c r="D178" s="97"/>
      <c r="E178" s="61"/>
      <c r="F178" s="61"/>
      <c r="G178" s="112"/>
    </row>
    <row r="179" spans="1:7" ht="12.4" customHeight="1" x14ac:dyDescent="0.2">
      <c r="B179" s="113"/>
      <c r="C179" s="83"/>
      <c r="D179" s="100"/>
      <c r="E179" s="83"/>
      <c r="F179" s="83"/>
    </row>
    <row r="180" spans="1:7" ht="15.75" x14ac:dyDescent="0.25">
      <c r="B180" s="107"/>
      <c r="C180" s="83"/>
      <c r="D180" s="100"/>
      <c r="E180" s="83"/>
      <c r="F180" s="83"/>
    </row>
    <row r="181" spans="1:7" ht="15.75" x14ac:dyDescent="0.25">
      <c r="B181" s="107"/>
      <c r="C181" s="83"/>
      <c r="D181" s="100"/>
      <c r="E181" s="83"/>
      <c r="F181" s="83"/>
    </row>
    <row r="182" spans="1:7" ht="15.75" x14ac:dyDescent="0.25">
      <c r="B182" s="107"/>
      <c r="C182" s="83"/>
      <c r="D182" s="100"/>
      <c r="E182" s="83"/>
      <c r="F182" s="83"/>
    </row>
    <row r="183" spans="1:7" s="86" customFormat="1" ht="15.75" x14ac:dyDescent="0.25">
      <c r="A183" s="171"/>
      <c r="B183" s="108"/>
      <c r="C183" s="61"/>
      <c r="D183" s="97"/>
      <c r="E183" s="61"/>
      <c r="F183" s="61"/>
      <c r="G183" s="61"/>
    </row>
    <row r="184" spans="1:7" x14ac:dyDescent="0.2">
      <c r="B184" s="113"/>
      <c r="C184" s="83"/>
      <c r="D184" s="100"/>
      <c r="E184" s="83"/>
      <c r="F184" s="83"/>
    </row>
    <row r="185" spans="1:7" x14ac:dyDescent="0.2">
      <c r="B185" s="113"/>
      <c r="C185" s="83"/>
      <c r="D185" s="100"/>
      <c r="E185" s="83"/>
      <c r="F185" s="83"/>
    </row>
    <row r="186" spans="1:7" x14ac:dyDescent="0.2">
      <c r="B186" s="113"/>
      <c r="C186" s="83"/>
      <c r="D186" s="100"/>
      <c r="E186" s="83"/>
      <c r="F186" s="83"/>
    </row>
    <row r="187" spans="1:7" x14ac:dyDescent="0.2">
      <c r="B187" s="113"/>
      <c r="C187" s="83"/>
      <c r="D187" s="100"/>
      <c r="E187" s="83"/>
      <c r="F187" s="83"/>
    </row>
    <row r="188" spans="1:7" x14ac:dyDescent="0.2">
      <c r="B188" s="113"/>
      <c r="C188" s="83"/>
      <c r="D188" s="100"/>
      <c r="E188" s="83"/>
      <c r="F188" s="83"/>
    </row>
    <row r="189" spans="1:7" x14ac:dyDescent="0.2">
      <c r="B189" s="113"/>
      <c r="C189" s="83"/>
      <c r="D189" s="100"/>
      <c r="E189" s="83"/>
      <c r="F189" s="83"/>
    </row>
    <row r="190" spans="1:7" x14ac:dyDescent="0.2">
      <c r="B190" s="113"/>
      <c r="C190" s="83"/>
      <c r="D190" s="100"/>
      <c r="E190" s="83"/>
      <c r="F190" s="83"/>
    </row>
    <row r="191" spans="1:7" x14ac:dyDescent="0.2">
      <c r="B191" s="113"/>
      <c r="C191" s="83"/>
      <c r="D191" s="100"/>
      <c r="E191" s="83"/>
      <c r="F191" s="83"/>
    </row>
    <row r="192" spans="1:7" x14ac:dyDescent="0.2">
      <c r="B192" s="113"/>
      <c r="C192" s="83"/>
      <c r="D192" s="100"/>
      <c r="E192" s="83"/>
      <c r="F192" s="83"/>
    </row>
    <row r="193" spans="2:6" x14ac:dyDescent="0.2">
      <c r="B193" s="113"/>
      <c r="C193" s="83"/>
      <c r="D193" s="100"/>
      <c r="E193" s="83"/>
      <c r="F193" s="83"/>
    </row>
    <row r="194" spans="2:6" x14ac:dyDescent="0.2">
      <c r="B194" s="113"/>
      <c r="C194" s="83"/>
      <c r="D194" s="100"/>
      <c r="E194" s="83"/>
      <c r="F194" s="83"/>
    </row>
    <row r="195" spans="2:6" x14ac:dyDescent="0.2">
      <c r="B195" s="113"/>
      <c r="C195" s="83"/>
      <c r="D195" s="100"/>
      <c r="E195" s="83"/>
      <c r="F195" s="83"/>
    </row>
    <row r="196" spans="2:6" x14ac:dyDescent="0.2">
      <c r="B196" s="113"/>
      <c r="C196" s="83"/>
      <c r="D196" s="100"/>
      <c r="E196" s="83"/>
      <c r="F196" s="83"/>
    </row>
    <row r="197" spans="2:6" x14ac:dyDescent="0.2">
      <c r="B197" s="113"/>
      <c r="C197" s="83"/>
      <c r="D197" s="100"/>
      <c r="E197" s="83"/>
      <c r="F197" s="83"/>
    </row>
    <row r="198" spans="2:6" x14ac:dyDescent="0.2">
      <c r="B198" s="113"/>
      <c r="C198" s="83"/>
      <c r="D198" s="100"/>
      <c r="E198" s="83"/>
      <c r="F198" s="83"/>
    </row>
    <row r="199" spans="2:6" x14ac:dyDescent="0.2">
      <c r="B199" s="113"/>
      <c r="C199" s="83"/>
      <c r="D199" s="100"/>
      <c r="E199" s="83"/>
      <c r="F199" s="83"/>
    </row>
    <row r="200" spans="2:6" x14ac:dyDescent="0.2">
      <c r="B200" s="113"/>
      <c r="C200" s="83"/>
      <c r="D200" s="100"/>
      <c r="E200" s="83"/>
      <c r="F200" s="83"/>
    </row>
    <row r="201" spans="2:6" x14ac:dyDescent="0.2">
      <c r="B201" s="113"/>
      <c r="C201" s="83"/>
      <c r="D201" s="100"/>
      <c r="E201" s="83"/>
      <c r="F201" s="83"/>
    </row>
    <row r="202" spans="2:6" x14ac:dyDescent="0.2">
      <c r="B202" s="113"/>
      <c r="C202" s="83"/>
      <c r="D202" s="100"/>
      <c r="E202" s="83"/>
      <c r="F202" s="83"/>
    </row>
    <row r="203" spans="2:6" x14ac:dyDescent="0.2">
      <c r="B203" s="113"/>
      <c r="C203" s="83"/>
      <c r="D203" s="100"/>
      <c r="E203" s="83"/>
      <c r="F203" s="83"/>
    </row>
    <row r="204" spans="2:6" x14ac:dyDescent="0.2">
      <c r="B204" s="113"/>
      <c r="C204" s="83"/>
      <c r="D204" s="100"/>
      <c r="E204" s="83"/>
      <c r="F204" s="83"/>
    </row>
    <row r="205" spans="2:6" x14ac:dyDescent="0.2">
      <c r="B205" s="113"/>
      <c r="C205" s="83"/>
      <c r="D205" s="100"/>
      <c r="E205" s="83"/>
      <c r="F205" s="83"/>
    </row>
    <row r="206" spans="2:6" x14ac:dyDescent="0.2">
      <c r="B206" s="113"/>
      <c r="C206" s="83"/>
      <c r="D206" s="100"/>
      <c r="E206" s="83"/>
      <c r="F206" s="83"/>
    </row>
    <row r="207" spans="2:6" x14ac:dyDescent="0.2">
      <c r="B207" s="113"/>
      <c r="C207" s="83"/>
      <c r="D207" s="100"/>
      <c r="E207" s="83"/>
      <c r="F207" s="83"/>
    </row>
    <row r="208" spans="2:6" x14ac:dyDescent="0.2">
      <c r="B208" s="113"/>
      <c r="C208" s="83"/>
      <c r="D208" s="100"/>
      <c r="E208" s="83"/>
      <c r="F208" s="83"/>
    </row>
    <row r="209" spans="2:6" x14ac:dyDescent="0.2">
      <c r="B209" s="113"/>
      <c r="C209" s="83"/>
      <c r="D209" s="100"/>
      <c r="E209" s="83"/>
      <c r="F209" s="83"/>
    </row>
    <row r="210" spans="2:6" x14ac:dyDescent="0.2">
      <c r="B210" s="113"/>
      <c r="C210" s="83"/>
      <c r="D210" s="100"/>
      <c r="E210" s="83"/>
      <c r="F210" s="83"/>
    </row>
    <row r="211" spans="2:6" x14ac:dyDescent="0.2">
      <c r="B211" s="113"/>
      <c r="C211" s="83"/>
      <c r="D211" s="100"/>
      <c r="E211" s="83"/>
      <c r="F211" s="83"/>
    </row>
    <row r="212" spans="2:6" x14ac:dyDescent="0.2">
      <c r="B212" s="113"/>
      <c r="C212" s="83"/>
      <c r="D212" s="100"/>
      <c r="E212" s="83"/>
      <c r="F212" s="83"/>
    </row>
    <row r="213" spans="2:6" x14ac:dyDescent="0.2">
      <c r="B213" s="113"/>
      <c r="C213" s="83"/>
      <c r="D213" s="100"/>
      <c r="E213" s="83"/>
      <c r="F213" s="83"/>
    </row>
    <row r="214" spans="2:6" x14ac:dyDescent="0.2">
      <c r="B214" s="113"/>
      <c r="C214" s="83"/>
      <c r="D214" s="100"/>
      <c r="E214" s="83"/>
      <c r="F214" s="83"/>
    </row>
    <row r="215" spans="2:6" x14ac:dyDescent="0.2">
      <c r="B215" s="113"/>
      <c r="C215" s="83"/>
      <c r="D215" s="100"/>
      <c r="E215" s="83"/>
      <c r="F215" s="83"/>
    </row>
    <row r="216" spans="2:6" x14ac:dyDescent="0.2">
      <c r="B216" s="113"/>
      <c r="C216" s="83"/>
      <c r="D216" s="100"/>
      <c r="E216" s="83"/>
      <c r="F216" s="83"/>
    </row>
    <row r="217" spans="2:6" x14ac:dyDescent="0.2">
      <c r="B217" s="113"/>
      <c r="C217" s="83"/>
      <c r="D217" s="100"/>
      <c r="E217" s="83"/>
      <c r="F217" s="83"/>
    </row>
    <row r="218" spans="2:6" x14ac:dyDescent="0.2">
      <c r="B218" s="113"/>
      <c r="C218" s="83"/>
      <c r="D218" s="100"/>
      <c r="E218" s="83"/>
      <c r="F218" s="83"/>
    </row>
    <row r="219" spans="2:6" x14ac:dyDescent="0.2">
      <c r="B219" s="113"/>
      <c r="C219" s="83"/>
      <c r="D219" s="100"/>
      <c r="E219" s="83"/>
      <c r="F219" s="83"/>
    </row>
    <row r="220" spans="2:6" x14ac:dyDescent="0.2">
      <c r="B220" s="113"/>
      <c r="C220" s="83"/>
      <c r="D220" s="100"/>
      <c r="E220" s="83"/>
      <c r="F220" s="83"/>
    </row>
    <row r="221" spans="2:6" x14ac:dyDescent="0.2">
      <c r="B221" s="113"/>
      <c r="C221" s="83"/>
      <c r="D221" s="100"/>
      <c r="E221" s="83"/>
      <c r="F221" s="83"/>
    </row>
    <row r="222" spans="2:6" x14ac:dyDescent="0.2">
      <c r="B222" s="113"/>
      <c r="C222" s="83"/>
      <c r="D222" s="100"/>
      <c r="E222" s="83"/>
      <c r="F222" s="83"/>
    </row>
    <row r="223" spans="2:6" x14ac:dyDescent="0.2">
      <c r="B223" s="113"/>
      <c r="C223" s="83"/>
      <c r="D223" s="100"/>
      <c r="E223" s="83"/>
      <c r="F223" s="83"/>
    </row>
    <row r="224" spans="2:6" x14ac:dyDescent="0.2">
      <c r="B224" s="113"/>
      <c r="C224" s="83"/>
      <c r="D224" s="100"/>
      <c r="E224" s="83"/>
      <c r="F224" s="83"/>
    </row>
    <row r="225" spans="2:6" x14ac:dyDescent="0.2">
      <c r="B225" s="113"/>
      <c r="C225" s="83"/>
      <c r="D225" s="100"/>
      <c r="E225" s="83"/>
      <c r="F225" s="83"/>
    </row>
    <row r="226" spans="2:6" x14ac:dyDescent="0.2">
      <c r="B226" s="113"/>
      <c r="C226" s="83"/>
      <c r="D226" s="100"/>
      <c r="E226" s="83"/>
      <c r="F226" s="83"/>
    </row>
    <row r="227" spans="2:6" x14ac:dyDescent="0.2">
      <c r="B227" s="113"/>
      <c r="C227" s="83"/>
      <c r="D227" s="100"/>
      <c r="E227" s="83"/>
      <c r="F227" s="83"/>
    </row>
    <row r="228" spans="2:6" x14ac:dyDescent="0.2">
      <c r="B228" s="113"/>
      <c r="C228" s="83"/>
      <c r="D228" s="100"/>
      <c r="E228" s="83"/>
      <c r="F228" s="83"/>
    </row>
    <row r="229" spans="2:6" x14ac:dyDescent="0.2">
      <c r="B229" s="113"/>
      <c r="C229" s="83"/>
      <c r="D229" s="100"/>
      <c r="E229" s="83"/>
      <c r="F229" s="83"/>
    </row>
    <row r="230" spans="2:6" x14ac:dyDescent="0.2">
      <c r="B230" s="113"/>
      <c r="C230" s="83"/>
      <c r="D230" s="100"/>
      <c r="E230" s="83"/>
      <c r="F230" s="83"/>
    </row>
    <row r="231" spans="2:6" x14ac:dyDescent="0.2">
      <c r="B231" s="113"/>
      <c r="C231" s="83"/>
      <c r="D231" s="100"/>
      <c r="E231" s="83"/>
      <c r="F231" s="83"/>
    </row>
    <row r="232" spans="2:6" x14ac:dyDescent="0.2">
      <c r="B232" s="113"/>
      <c r="C232" s="83"/>
      <c r="D232" s="100"/>
      <c r="E232" s="83"/>
      <c r="F232" s="83"/>
    </row>
    <row r="233" spans="2:6" x14ac:dyDescent="0.2">
      <c r="B233" s="113"/>
      <c r="C233" s="83"/>
      <c r="D233" s="100"/>
      <c r="E233" s="83"/>
      <c r="F233" s="83"/>
    </row>
    <row r="234" spans="2:6" x14ac:dyDescent="0.2">
      <c r="B234" s="113"/>
      <c r="C234" s="83"/>
      <c r="D234" s="100"/>
      <c r="E234" s="83"/>
      <c r="F234" s="83"/>
    </row>
    <row r="235" spans="2:6" x14ac:dyDescent="0.2">
      <c r="B235" s="113"/>
      <c r="C235" s="83"/>
      <c r="D235" s="100"/>
      <c r="E235" s="83"/>
      <c r="F235" s="83"/>
    </row>
    <row r="236" spans="2:6" x14ac:dyDescent="0.2">
      <c r="B236" s="113"/>
      <c r="C236" s="83"/>
      <c r="D236" s="100"/>
      <c r="E236" s="83"/>
      <c r="F236" s="83"/>
    </row>
    <row r="237" spans="2:6" x14ac:dyDescent="0.2">
      <c r="B237" s="113"/>
      <c r="C237" s="83"/>
      <c r="D237" s="100"/>
      <c r="E237" s="83"/>
      <c r="F237" s="83"/>
    </row>
    <row r="238" spans="2:6" x14ac:dyDescent="0.2">
      <c r="B238" s="113"/>
      <c r="C238" s="83"/>
      <c r="D238" s="100"/>
      <c r="E238" s="83"/>
      <c r="F238" s="83"/>
    </row>
    <row r="239" spans="2:6" x14ac:dyDescent="0.2">
      <c r="B239" s="113"/>
      <c r="C239" s="83"/>
      <c r="D239" s="100"/>
      <c r="E239" s="83"/>
      <c r="F239" s="83"/>
    </row>
    <row r="240" spans="2:6" x14ac:dyDescent="0.2">
      <c r="B240" s="113"/>
      <c r="C240" s="83"/>
      <c r="D240" s="100"/>
      <c r="E240" s="83"/>
      <c r="F240" s="83"/>
    </row>
    <row r="241" spans="2:6" x14ac:dyDescent="0.2">
      <c r="B241" s="113"/>
      <c r="C241" s="83"/>
      <c r="D241" s="100"/>
      <c r="E241" s="83"/>
      <c r="F241" s="83"/>
    </row>
    <row r="242" spans="2:6" x14ac:dyDescent="0.2">
      <c r="B242" s="113"/>
      <c r="C242" s="83"/>
      <c r="D242" s="100"/>
      <c r="E242" s="83"/>
      <c r="F242" s="83"/>
    </row>
    <row r="243" spans="2:6" x14ac:dyDescent="0.2">
      <c r="B243" s="113"/>
      <c r="C243" s="83"/>
      <c r="D243" s="100"/>
      <c r="E243" s="83"/>
      <c r="F243" s="83"/>
    </row>
    <row r="244" spans="2:6" x14ac:dyDescent="0.2">
      <c r="B244" s="113"/>
      <c r="C244" s="83"/>
      <c r="D244" s="100"/>
      <c r="E244" s="83"/>
      <c r="F244" s="83"/>
    </row>
    <row r="245" spans="2:6" x14ac:dyDescent="0.2">
      <c r="B245" s="113"/>
      <c r="C245" s="83"/>
      <c r="D245" s="100"/>
      <c r="E245" s="83"/>
      <c r="F245" s="83"/>
    </row>
    <row r="246" spans="2:6" x14ac:dyDescent="0.2">
      <c r="B246" s="113"/>
      <c r="C246" s="83"/>
      <c r="D246" s="100"/>
      <c r="E246" s="83"/>
      <c r="F246" s="83"/>
    </row>
    <row r="247" spans="2:6" x14ac:dyDescent="0.2">
      <c r="B247" s="113"/>
      <c r="C247" s="83"/>
      <c r="D247" s="100"/>
      <c r="E247" s="83"/>
      <c r="F247" s="83"/>
    </row>
    <row r="248" spans="2:6" x14ac:dyDescent="0.2">
      <c r="B248" s="113"/>
      <c r="C248" s="83"/>
      <c r="D248" s="100"/>
      <c r="E248" s="83"/>
      <c r="F248" s="83"/>
    </row>
    <row r="249" spans="2:6" x14ac:dyDescent="0.2">
      <c r="B249" s="113"/>
      <c r="C249" s="83"/>
      <c r="D249" s="100"/>
      <c r="E249" s="83"/>
      <c r="F249" s="83"/>
    </row>
    <row r="250" spans="2:6" x14ac:dyDescent="0.2">
      <c r="B250" s="113"/>
      <c r="C250" s="83"/>
      <c r="D250" s="100"/>
      <c r="E250" s="83"/>
      <c r="F250" s="83"/>
    </row>
    <row r="251" spans="2:6" x14ac:dyDescent="0.2">
      <c r="B251" s="113"/>
      <c r="C251" s="83"/>
      <c r="D251" s="100"/>
      <c r="E251" s="83"/>
      <c r="F251" s="83"/>
    </row>
    <row r="252" spans="2:6" x14ac:dyDescent="0.2">
      <c r="B252" s="113"/>
      <c r="C252" s="83"/>
      <c r="D252" s="100"/>
      <c r="E252" s="83"/>
      <c r="F252" s="83"/>
    </row>
    <row r="253" spans="2:6" x14ac:dyDescent="0.2">
      <c r="B253" s="113"/>
      <c r="C253" s="83"/>
      <c r="D253" s="100"/>
      <c r="E253" s="83"/>
      <c r="F253" s="83"/>
    </row>
    <row r="254" spans="2:6" x14ac:dyDescent="0.2">
      <c r="B254" s="113"/>
      <c r="C254" s="83"/>
      <c r="D254" s="100"/>
      <c r="E254" s="83"/>
      <c r="F254" s="83"/>
    </row>
    <row r="255" spans="2:6" x14ac:dyDescent="0.2">
      <c r="B255" s="113"/>
      <c r="C255" s="83"/>
      <c r="D255" s="100"/>
      <c r="E255" s="83"/>
      <c r="F255" s="83"/>
    </row>
    <row r="256" spans="2:6" x14ac:dyDescent="0.2">
      <c r="B256" s="113"/>
      <c r="C256" s="83"/>
      <c r="D256" s="100"/>
      <c r="E256" s="83"/>
      <c r="F256" s="83"/>
    </row>
    <row r="257" spans="2:6" x14ac:dyDescent="0.2">
      <c r="B257" s="113"/>
      <c r="C257" s="83"/>
      <c r="D257" s="100"/>
      <c r="E257" s="83"/>
      <c r="F257" s="83"/>
    </row>
    <row r="258" spans="2:6" x14ac:dyDescent="0.2">
      <c r="B258" s="113"/>
      <c r="C258" s="83"/>
      <c r="D258" s="100"/>
      <c r="E258" s="83"/>
      <c r="F258" s="83"/>
    </row>
    <row r="259" spans="2:6" x14ac:dyDescent="0.2">
      <c r="B259" s="113"/>
      <c r="C259" s="83"/>
      <c r="D259" s="100"/>
      <c r="E259" s="83"/>
      <c r="F259" s="83"/>
    </row>
    <row r="260" spans="2:6" x14ac:dyDescent="0.2">
      <c r="B260" s="113"/>
      <c r="C260" s="83"/>
      <c r="D260" s="100"/>
      <c r="E260" s="83"/>
      <c r="F260" s="83"/>
    </row>
    <row r="261" spans="2:6" x14ac:dyDescent="0.2">
      <c r="B261" s="113"/>
      <c r="C261" s="83"/>
      <c r="D261" s="100"/>
      <c r="E261" s="83"/>
      <c r="F261" s="83"/>
    </row>
    <row r="262" spans="2:6" x14ac:dyDescent="0.2">
      <c r="B262" s="113"/>
      <c r="C262" s="83"/>
      <c r="D262" s="100"/>
      <c r="E262" s="83"/>
      <c r="F262" s="83"/>
    </row>
    <row r="263" spans="2:6" x14ac:dyDescent="0.2">
      <c r="B263" s="113"/>
      <c r="C263" s="83"/>
      <c r="D263" s="100"/>
      <c r="E263" s="83"/>
      <c r="F263" s="83"/>
    </row>
    <row r="264" spans="2:6" x14ac:dyDescent="0.2">
      <c r="B264" s="113"/>
      <c r="C264" s="83"/>
      <c r="D264" s="100"/>
      <c r="E264" s="83"/>
      <c r="F264" s="83"/>
    </row>
    <row r="265" spans="2:6" x14ac:dyDescent="0.2">
      <c r="B265" s="113"/>
      <c r="C265" s="83"/>
      <c r="D265" s="100"/>
      <c r="E265" s="83"/>
      <c r="F265" s="83"/>
    </row>
    <row r="266" spans="2:6" x14ac:dyDescent="0.2">
      <c r="B266" s="113"/>
      <c r="C266" s="83"/>
      <c r="D266" s="100"/>
      <c r="E266" s="83"/>
      <c r="F266" s="83"/>
    </row>
    <row r="267" spans="2:6" x14ac:dyDescent="0.2">
      <c r="B267" s="113"/>
      <c r="C267" s="83"/>
      <c r="D267" s="100"/>
      <c r="E267" s="83"/>
      <c r="F267" s="83"/>
    </row>
    <row r="268" spans="2:6" x14ac:dyDescent="0.2">
      <c r="B268" s="113"/>
      <c r="C268" s="83"/>
      <c r="D268" s="100"/>
      <c r="E268" s="83"/>
      <c r="F268" s="83"/>
    </row>
    <row r="269" spans="2:6" x14ac:dyDescent="0.2">
      <c r="B269" s="113"/>
      <c r="C269" s="83"/>
      <c r="D269" s="100"/>
      <c r="E269" s="83"/>
      <c r="F269" s="83"/>
    </row>
    <row r="270" spans="2:6" x14ac:dyDescent="0.2">
      <c r="B270" s="113"/>
      <c r="C270" s="83"/>
      <c r="D270" s="100"/>
      <c r="E270" s="83"/>
      <c r="F270" s="83"/>
    </row>
    <row r="271" spans="2:6" x14ac:dyDescent="0.2">
      <c r="B271" s="113"/>
      <c r="C271" s="83"/>
      <c r="D271" s="100"/>
      <c r="E271" s="83"/>
      <c r="F271" s="83"/>
    </row>
    <row r="272" spans="2:6" x14ac:dyDescent="0.2">
      <c r="B272" s="113"/>
      <c r="C272" s="83"/>
      <c r="D272" s="100"/>
      <c r="E272" s="83"/>
      <c r="F272" s="83"/>
    </row>
    <row r="273" spans="2:6" x14ac:dyDescent="0.2">
      <c r="B273" s="113"/>
      <c r="C273" s="83"/>
      <c r="D273" s="100"/>
      <c r="E273" s="83"/>
      <c r="F273" s="83"/>
    </row>
    <row r="274" spans="2:6" x14ac:dyDescent="0.2">
      <c r="B274" s="113"/>
      <c r="C274" s="83"/>
      <c r="D274" s="100"/>
      <c r="E274" s="83"/>
      <c r="F274" s="83"/>
    </row>
    <row r="275" spans="2:6" x14ac:dyDescent="0.2">
      <c r="B275" s="113"/>
      <c r="C275" s="83"/>
      <c r="D275" s="100"/>
      <c r="E275" s="83"/>
      <c r="F275" s="83"/>
    </row>
    <row r="276" spans="2:6" x14ac:dyDescent="0.2">
      <c r="B276" s="113"/>
      <c r="C276" s="83"/>
      <c r="D276" s="100"/>
      <c r="E276" s="83"/>
      <c r="F276" s="83"/>
    </row>
    <row r="277" spans="2:6" x14ac:dyDescent="0.2">
      <c r="B277" s="113"/>
      <c r="C277" s="83"/>
      <c r="D277" s="100"/>
      <c r="E277" s="83"/>
      <c r="F277" s="83"/>
    </row>
    <row r="278" spans="2:6" x14ac:dyDescent="0.2">
      <c r="B278" s="113"/>
      <c r="C278" s="83"/>
      <c r="D278" s="100"/>
      <c r="E278" s="83"/>
      <c r="F278" s="83"/>
    </row>
    <row r="279" spans="2:6" x14ac:dyDescent="0.2">
      <c r="B279" s="113"/>
      <c r="C279" s="83"/>
      <c r="D279" s="100"/>
      <c r="E279" s="83"/>
      <c r="F279" s="83"/>
    </row>
    <row r="280" spans="2:6" x14ac:dyDescent="0.2">
      <c r="B280" s="113"/>
      <c r="C280" s="83"/>
      <c r="D280" s="100"/>
      <c r="E280" s="83"/>
      <c r="F280" s="83"/>
    </row>
    <row r="281" spans="2:6" x14ac:dyDescent="0.2">
      <c r="B281" s="113"/>
      <c r="C281" s="83"/>
      <c r="D281" s="100"/>
      <c r="E281" s="83"/>
      <c r="F281" s="83"/>
    </row>
    <row r="282" spans="2:6" x14ac:dyDescent="0.2">
      <c r="B282" s="113"/>
      <c r="C282" s="83"/>
      <c r="D282" s="100"/>
      <c r="E282" s="83"/>
      <c r="F282" s="83"/>
    </row>
    <row r="283" spans="2:6" x14ac:dyDescent="0.2">
      <c r="B283" s="113"/>
      <c r="C283" s="83"/>
      <c r="D283" s="100"/>
      <c r="E283" s="83"/>
      <c r="F283" s="83"/>
    </row>
    <row r="284" spans="2:6" x14ac:dyDescent="0.2">
      <c r="B284" s="113"/>
      <c r="C284" s="83"/>
      <c r="D284" s="100"/>
      <c r="E284" s="83"/>
      <c r="F284" s="83"/>
    </row>
    <row r="285" spans="2:6" x14ac:dyDescent="0.2">
      <c r="B285" s="113"/>
      <c r="C285" s="83"/>
      <c r="D285" s="100"/>
      <c r="E285" s="83"/>
      <c r="F285" s="83"/>
    </row>
    <row r="286" spans="2:6" x14ac:dyDescent="0.2">
      <c r="B286" s="113"/>
      <c r="C286" s="83"/>
      <c r="D286" s="100"/>
      <c r="E286" s="83"/>
      <c r="F286" s="83"/>
    </row>
    <row r="287" spans="2:6" x14ac:dyDescent="0.2">
      <c r="B287" s="113"/>
      <c r="C287" s="83"/>
      <c r="D287" s="100"/>
      <c r="E287" s="83"/>
      <c r="F287" s="83"/>
    </row>
    <row r="288" spans="2:6" x14ac:dyDescent="0.2">
      <c r="B288" s="113"/>
      <c r="C288" s="83"/>
      <c r="D288" s="100"/>
      <c r="E288" s="83"/>
      <c r="F288" s="83"/>
    </row>
    <row r="289" spans="2:6" x14ac:dyDescent="0.2">
      <c r="B289" s="113"/>
      <c r="C289" s="83"/>
      <c r="D289" s="100"/>
      <c r="E289" s="83"/>
      <c r="F289" s="83"/>
    </row>
    <row r="290" spans="2:6" x14ac:dyDescent="0.2">
      <c r="B290" s="113"/>
      <c r="C290" s="83"/>
      <c r="D290" s="100"/>
      <c r="E290" s="83"/>
      <c r="F290" s="83"/>
    </row>
    <row r="291" spans="2:6" x14ac:dyDescent="0.2">
      <c r="B291" s="113"/>
      <c r="C291" s="83"/>
      <c r="D291" s="100"/>
      <c r="E291" s="83"/>
      <c r="F291" s="83"/>
    </row>
    <row r="292" spans="2:6" x14ac:dyDescent="0.2">
      <c r="B292" s="113"/>
      <c r="C292" s="83"/>
      <c r="D292" s="100"/>
      <c r="E292" s="83"/>
      <c r="F292" s="83"/>
    </row>
    <row r="293" spans="2:6" x14ac:dyDescent="0.2">
      <c r="B293" s="113"/>
      <c r="C293" s="83"/>
      <c r="D293" s="100"/>
      <c r="E293" s="83"/>
      <c r="F293" s="83"/>
    </row>
    <row r="294" spans="2:6" x14ac:dyDescent="0.2">
      <c r="B294" s="113"/>
      <c r="C294" s="83"/>
      <c r="D294" s="100"/>
      <c r="E294" s="83"/>
      <c r="F294" s="83"/>
    </row>
    <row r="295" spans="2:6" x14ac:dyDescent="0.2">
      <c r="B295" s="113"/>
      <c r="C295" s="83"/>
      <c r="D295" s="100"/>
      <c r="E295" s="83"/>
      <c r="F295" s="83"/>
    </row>
    <row r="296" spans="2:6" x14ac:dyDescent="0.2">
      <c r="B296" s="113"/>
      <c r="C296" s="83"/>
      <c r="D296" s="100"/>
      <c r="E296" s="83"/>
      <c r="F296" s="83"/>
    </row>
    <row r="297" spans="2:6" x14ac:dyDescent="0.2">
      <c r="B297" s="113"/>
      <c r="C297" s="83"/>
      <c r="D297" s="100"/>
      <c r="E297" s="83"/>
      <c r="F297" s="83"/>
    </row>
    <row r="298" spans="2:6" x14ac:dyDescent="0.2">
      <c r="B298" s="113"/>
      <c r="C298" s="83"/>
      <c r="D298" s="100"/>
      <c r="E298" s="83"/>
      <c r="F298" s="83"/>
    </row>
    <row r="299" spans="2:6" x14ac:dyDescent="0.2">
      <c r="B299" s="113"/>
      <c r="C299" s="83"/>
      <c r="D299" s="100"/>
      <c r="E299" s="83"/>
      <c r="F299" s="83"/>
    </row>
    <row r="300" spans="2:6" x14ac:dyDescent="0.2">
      <c r="B300" s="113"/>
      <c r="C300" s="83"/>
      <c r="D300" s="100"/>
      <c r="E300" s="83"/>
      <c r="F300" s="83"/>
    </row>
    <row r="301" spans="2:6" x14ac:dyDescent="0.2">
      <c r="B301" s="113"/>
      <c r="C301" s="83"/>
      <c r="D301" s="100"/>
      <c r="E301" s="83"/>
      <c r="F301" s="83"/>
    </row>
    <row r="302" spans="2:6" x14ac:dyDescent="0.2">
      <c r="B302" s="113"/>
      <c r="C302" s="83"/>
      <c r="D302" s="100"/>
      <c r="E302" s="83"/>
      <c r="F302" s="83"/>
    </row>
    <row r="303" spans="2:6" x14ac:dyDescent="0.2">
      <c r="B303" s="113"/>
      <c r="C303" s="83"/>
      <c r="D303" s="100"/>
      <c r="E303" s="83"/>
      <c r="F303" s="83"/>
    </row>
    <row r="304" spans="2:6" x14ac:dyDescent="0.2">
      <c r="B304" s="113"/>
      <c r="C304" s="83"/>
      <c r="D304" s="100"/>
      <c r="E304" s="83"/>
      <c r="F304" s="83"/>
    </row>
    <row r="305" spans="2:6" x14ac:dyDescent="0.2">
      <c r="B305" s="113"/>
      <c r="C305" s="83"/>
      <c r="D305" s="100"/>
      <c r="E305" s="83"/>
      <c r="F305" s="83"/>
    </row>
    <row r="306" spans="2:6" x14ac:dyDescent="0.2">
      <c r="B306" s="113"/>
      <c r="C306" s="83"/>
      <c r="D306" s="100"/>
      <c r="E306" s="83"/>
      <c r="F306" s="83"/>
    </row>
    <row r="307" spans="2:6" x14ac:dyDescent="0.2">
      <c r="B307" s="113"/>
      <c r="C307" s="83"/>
      <c r="D307" s="100"/>
      <c r="E307" s="83"/>
      <c r="F307" s="83"/>
    </row>
    <row r="308" spans="2:6" x14ac:dyDescent="0.2">
      <c r="B308" s="113"/>
      <c r="C308" s="83"/>
      <c r="D308" s="100"/>
      <c r="E308" s="83"/>
      <c r="F308" s="83"/>
    </row>
    <row r="309" spans="2:6" x14ac:dyDescent="0.2">
      <c r="B309" s="113"/>
      <c r="C309" s="83"/>
      <c r="D309" s="100"/>
      <c r="E309" s="83"/>
      <c r="F309" s="83"/>
    </row>
    <row r="310" spans="2:6" x14ac:dyDescent="0.2">
      <c r="B310" s="113"/>
      <c r="C310" s="83"/>
      <c r="D310" s="100"/>
      <c r="E310" s="83"/>
      <c r="F310" s="83"/>
    </row>
    <row r="311" spans="2:6" x14ac:dyDescent="0.2">
      <c r="B311" s="113"/>
      <c r="C311" s="83"/>
      <c r="D311" s="100"/>
      <c r="E311" s="83"/>
      <c r="F311" s="83"/>
    </row>
    <row r="312" spans="2:6" x14ac:dyDescent="0.2">
      <c r="B312" s="113"/>
      <c r="C312" s="83"/>
      <c r="D312" s="100"/>
      <c r="E312" s="83"/>
      <c r="F312" s="83"/>
    </row>
    <row r="313" spans="2:6" x14ac:dyDescent="0.2">
      <c r="B313" s="113"/>
      <c r="C313" s="83"/>
      <c r="D313" s="100"/>
      <c r="E313" s="83"/>
      <c r="F313" s="83"/>
    </row>
    <row r="314" spans="2:6" x14ac:dyDescent="0.2">
      <c r="B314" s="113"/>
      <c r="C314" s="83"/>
      <c r="D314" s="100"/>
      <c r="E314" s="83"/>
      <c r="F314" s="83"/>
    </row>
    <row r="315" spans="2:6" x14ac:dyDescent="0.2">
      <c r="B315" s="113"/>
      <c r="C315" s="83"/>
      <c r="D315" s="100"/>
      <c r="E315" s="83"/>
      <c r="F315" s="83"/>
    </row>
    <row r="316" spans="2:6" x14ac:dyDescent="0.2">
      <c r="B316" s="113"/>
      <c r="C316" s="83"/>
      <c r="D316" s="100"/>
      <c r="E316" s="83"/>
      <c r="F316" s="83"/>
    </row>
    <row r="317" spans="2:6" x14ac:dyDescent="0.2">
      <c r="B317" s="113"/>
      <c r="C317" s="83"/>
      <c r="D317" s="100"/>
      <c r="E317" s="83"/>
      <c r="F317" s="83"/>
    </row>
    <row r="318" spans="2:6" x14ac:dyDescent="0.2">
      <c r="B318" s="113"/>
      <c r="C318" s="83"/>
      <c r="D318" s="100"/>
      <c r="E318" s="83"/>
      <c r="F318" s="83"/>
    </row>
    <row r="319" spans="2:6" x14ac:dyDescent="0.2">
      <c r="B319" s="113"/>
      <c r="C319" s="83"/>
      <c r="D319" s="100"/>
      <c r="E319" s="83"/>
      <c r="F319" s="83"/>
    </row>
    <row r="320" spans="2:6" x14ac:dyDescent="0.2">
      <c r="B320" s="113"/>
      <c r="C320" s="83"/>
      <c r="D320" s="100"/>
      <c r="E320" s="83"/>
      <c r="F320" s="83"/>
    </row>
    <row r="321" spans="2:6" x14ac:dyDescent="0.2">
      <c r="B321" s="113"/>
      <c r="C321" s="83"/>
      <c r="D321" s="100"/>
      <c r="E321" s="83"/>
      <c r="F321" s="83"/>
    </row>
    <row r="322" spans="2:6" x14ac:dyDescent="0.2">
      <c r="B322" s="113"/>
      <c r="C322" s="83"/>
      <c r="D322" s="100"/>
      <c r="E322" s="83"/>
      <c r="F322" s="83"/>
    </row>
    <row r="323" spans="2:6" x14ac:dyDescent="0.2">
      <c r="B323" s="113"/>
      <c r="C323" s="83"/>
      <c r="D323" s="100"/>
      <c r="E323" s="83"/>
      <c r="F323" s="83"/>
    </row>
    <row r="324" spans="2:6" x14ac:dyDescent="0.2">
      <c r="B324" s="113"/>
      <c r="C324" s="83"/>
      <c r="D324" s="100"/>
      <c r="E324" s="83"/>
      <c r="F324" s="83"/>
    </row>
    <row r="325" spans="2:6" x14ac:dyDescent="0.2">
      <c r="B325" s="113"/>
      <c r="C325" s="83"/>
      <c r="D325" s="100"/>
      <c r="E325" s="83"/>
      <c r="F325" s="83"/>
    </row>
    <row r="326" spans="2:6" x14ac:dyDescent="0.2">
      <c r="B326" s="113"/>
      <c r="C326" s="83"/>
      <c r="D326" s="100"/>
      <c r="E326" s="83"/>
      <c r="F326" s="83"/>
    </row>
    <row r="327" spans="2:6" x14ac:dyDescent="0.2">
      <c r="B327" s="113"/>
      <c r="C327" s="83"/>
      <c r="D327" s="100"/>
      <c r="E327" s="83"/>
      <c r="F327" s="83"/>
    </row>
    <row r="328" spans="2:6" x14ac:dyDescent="0.2">
      <c r="B328" s="113"/>
      <c r="C328" s="83"/>
      <c r="D328" s="100"/>
      <c r="E328" s="83"/>
      <c r="F328" s="83"/>
    </row>
    <row r="329" spans="2:6" x14ac:dyDescent="0.2">
      <c r="B329" s="113"/>
      <c r="C329" s="83"/>
      <c r="D329" s="100"/>
      <c r="E329" s="83"/>
      <c r="F329" s="83"/>
    </row>
    <row r="330" spans="2:6" x14ac:dyDescent="0.2">
      <c r="B330" s="113"/>
      <c r="C330" s="83"/>
      <c r="D330" s="100"/>
      <c r="E330" s="83"/>
      <c r="F330" s="83"/>
    </row>
    <row r="331" spans="2:6" x14ac:dyDescent="0.2">
      <c r="B331" s="113"/>
      <c r="C331" s="83"/>
      <c r="D331" s="100"/>
      <c r="E331" s="83"/>
      <c r="F331" s="83"/>
    </row>
    <row r="332" spans="2:6" x14ac:dyDescent="0.2">
      <c r="B332" s="113"/>
      <c r="C332" s="83"/>
      <c r="D332" s="100"/>
      <c r="E332" s="83"/>
      <c r="F332" s="83"/>
    </row>
    <row r="333" spans="2:6" x14ac:dyDescent="0.2">
      <c r="B333" s="113"/>
      <c r="C333" s="83"/>
      <c r="D333" s="100"/>
      <c r="E333" s="83"/>
      <c r="F333" s="83"/>
    </row>
    <row r="334" spans="2:6" x14ac:dyDescent="0.2">
      <c r="B334" s="113"/>
      <c r="C334" s="83"/>
      <c r="D334" s="100"/>
      <c r="E334" s="83"/>
      <c r="F334" s="83"/>
    </row>
    <row r="335" spans="2:6" x14ac:dyDescent="0.2">
      <c r="B335" s="113"/>
      <c r="C335" s="83"/>
      <c r="D335" s="100"/>
      <c r="E335" s="83"/>
      <c r="F335" s="83"/>
    </row>
    <row r="336" spans="2:6" x14ac:dyDescent="0.2">
      <c r="B336" s="113"/>
      <c r="C336" s="83"/>
      <c r="D336" s="100"/>
      <c r="E336" s="83"/>
      <c r="F336" s="83"/>
    </row>
    <row r="337" spans="2:6" x14ac:dyDescent="0.2">
      <c r="B337" s="113"/>
      <c r="C337" s="83"/>
      <c r="D337" s="100"/>
      <c r="E337" s="83"/>
      <c r="F337" s="83"/>
    </row>
    <row r="338" spans="2:6" x14ac:dyDescent="0.2">
      <c r="B338" s="113"/>
      <c r="C338" s="83"/>
      <c r="D338" s="100"/>
      <c r="E338" s="83"/>
      <c r="F338" s="83"/>
    </row>
    <row r="339" spans="2:6" x14ac:dyDescent="0.2">
      <c r="B339" s="113"/>
      <c r="C339" s="83"/>
      <c r="D339" s="100"/>
      <c r="E339" s="83"/>
      <c r="F339" s="83"/>
    </row>
    <row r="340" spans="2:6" x14ac:dyDescent="0.2">
      <c r="B340" s="113"/>
      <c r="C340" s="83"/>
      <c r="D340" s="100"/>
      <c r="E340" s="83"/>
      <c r="F340" s="83"/>
    </row>
    <row r="341" spans="2:6" x14ac:dyDescent="0.2">
      <c r="B341" s="113"/>
      <c r="C341" s="83"/>
      <c r="D341" s="100"/>
      <c r="E341" s="83"/>
      <c r="F341" s="83"/>
    </row>
    <row r="342" spans="2:6" x14ac:dyDescent="0.2">
      <c r="B342" s="113"/>
      <c r="C342" s="83"/>
      <c r="D342" s="100"/>
      <c r="E342" s="83"/>
      <c r="F342" s="83"/>
    </row>
    <row r="343" spans="2:6" x14ac:dyDescent="0.2">
      <c r="B343" s="113"/>
      <c r="C343" s="83"/>
      <c r="D343" s="100"/>
      <c r="E343" s="83"/>
      <c r="F343" s="83"/>
    </row>
    <row r="344" spans="2:6" x14ac:dyDescent="0.2">
      <c r="B344" s="113"/>
      <c r="C344" s="83"/>
      <c r="D344" s="100"/>
      <c r="E344" s="83"/>
      <c r="F344" s="83"/>
    </row>
    <row r="345" spans="2:6" x14ac:dyDescent="0.2">
      <c r="B345" s="113"/>
      <c r="C345" s="83"/>
      <c r="D345" s="100"/>
      <c r="E345" s="83"/>
      <c r="F345" s="83"/>
    </row>
    <row r="346" spans="2:6" x14ac:dyDescent="0.2">
      <c r="B346" s="113"/>
      <c r="C346" s="83"/>
      <c r="D346" s="100"/>
      <c r="E346" s="83"/>
      <c r="F346" s="83"/>
    </row>
    <row r="347" spans="2:6" x14ac:dyDescent="0.2">
      <c r="B347" s="113"/>
      <c r="C347" s="83"/>
      <c r="D347" s="100"/>
      <c r="E347" s="83"/>
      <c r="F347" s="83"/>
    </row>
    <row r="348" spans="2:6" x14ac:dyDescent="0.2">
      <c r="B348" s="113"/>
      <c r="C348" s="83"/>
      <c r="D348" s="100"/>
      <c r="E348" s="83"/>
      <c r="F348" s="83"/>
    </row>
    <row r="349" spans="2:6" x14ac:dyDescent="0.2">
      <c r="B349" s="113"/>
      <c r="C349" s="83"/>
      <c r="D349" s="100"/>
      <c r="E349" s="83"/>
      <c r="F349" s="83"/>
    </row>
    <row r="350" spans="2:6" x14ac:dyDescent="0.2">
      <c r="B350" s="113"/>
      <c r="C350" s="83"/>
      <c r="D350" s="100"/>
      <c r="E350" s="83"/>
      <c r="F350" s="83"/>
    </row>
    <row r="351" spans="2:6" x14ac:dyDescent="0.2">
      <c r="B351" s="113"/>
      <c r="C351" s="83"/>
      <c r="D351" s="100"/>
      <c r="E351" s="83"/>
      <c r="F351" s="83"/>
    </row>
    <row r="352" spans="2:6" x14ac:dyDescent="0.2">
      <c r="B352" s="113"/>
      <c r="C352" s="83"/>
      <c r="D352" s="100"/>
      <c r="E352" s="83"/>
      <c r="F352" s="83"/>
    </row>
    <row r="353" spans="2:6" x14ac:dyDescent="0.2">
      <c r="B353" s="113"/>
      <c r="C353" s="83"/>
      <c r="D353" s="100"/>
      <c r="E353" s="83"/>
      <c r="F353" s="83"/>
    </row>
    <row r="354" spans="2:6" x14ac:dyDescent="0.2">
      <c r="B354" s="113"/>
      <c r="C354" s="83"/>
      <c r="D354" s="100"/>
      <c r="E354" s="83"/>
      <c r="F354" s="83"/>
    </row>
    <row r="355" spans="2:6" x14ac:dyDescent="0.2">
      <c r="B355" s="113"/>
      <c r="C355" s="83"/>
      <c r="D355" s="100"/>
      <c r="E355" s="83"/>
      <c r="F355" s="83"/>
    </row>
    <row r="356" spans="2:6" x14ac:dyDescent="0.2">
      <c r="B356" s="113"/>
      <c r="C356" s="83"/>
      <c r="D356" s="100"/>
      <c r="E356" s="83"/>
      <c r="F356" s="83"/>
    </row>
    <row r="357" spans="2:6" x14ac:dyDescent="0.2">
      <c r="B357" s="113"/>
      <c r="C357" s="83"/>
      <c r="D357" s="100"/>
      <c r="E357" s="83"/>
      <c r="F357" s="83"/>
    </row>
    <row r="358" spans="2:6" x14ac:dyDescent="0.2">
      <c r="B358" s="113"/>
      <c r="C358" s="83"/>
      <c r="D358" s="100"/>
      <c r="E358" s="83"/>
      <c r="F358" s="83"/>
    </row>
    <row r="359" spans="2:6" x14ac:dyDescent="0.2">
      <c r="B359" s="113"/>
      <c r="C359" s="83"/>
      <c r="D359" s="100"/>
      <c r="E359" s="83"/>
      <c r="F359" s="83"/>
    </row>
    <row r="360" spans="2:6" x14ac:dyDescent="0.2">
      <c r="B360" s="113"/>
      <c r="C360" s="83"/>
      <c r="D360" s="100"/>
      <c r="E360" s="83"/>
      <c r="F360" s="83"/>
    </row>
    <row r="361" spans="2:6" x14ac:dyDescent="0.2">
      <c r="B361" s="113"/>
      <c r="C361" s="83"/>
      <c r="D361" s="100"/>
      <c r="E361" s="83"/>
      <c r="F361" s="83"/>
    </row>
    <row r="362" spans="2:6" x14ac:dyDescent="0.2">
      <c r="B362" s="113"/>
      <c r="C362" s="83"/>
      <c r="D362" s="100"/>
      <c r="E362" s="83"/>
      <c r="F362" s="83"/>
    </row>
    <row r="363" spans="2:6" x14ac:dyDescent="0.2">
      <c r="B363" s="113"/>
      <c r="C363" s="83"/>
      <c r="D363" s="100"/>
      <c r="E363" s="83"/>
      <c r="F363" s="83"/>
    </row>
    <row r="364" spans="2:6" x14ac:dyDescent="0.2">
      <c r="B364" s="113"/>
      <c r="C364" s="83"/>
      <c r="D364" s="100"/>
      <c r="E364" s="83"/>
      <c r="F364" s="83"/>
    </row>
    <row r="365" spans="2:6" x14ac:dyDescent="0.2">
      <c r="B365" s="113"/>
      <c r="C365" s="83"/>
      <c r="D365" s="100"/>
      <c r="E365" s="83"/>
      <c r="F365" s="83"/>
    </row>
    <row r="366" spans="2:6" x14ac:dyDescent="0.2">
      <c r="B366" s="113"/>
      <c r="C366" s="83"/>
      <c r="D366" s="100"/>
      <c r="E366" s="83"/>
      <c r="F366" s="83"/>
    </row>
    <row r="367" spans="2:6" x14ac:dyDescent="0.2">
      <c r="B367" s="113"/>
      <c r="C367" s="83"/>
      <c r="D367" s="100"/>
      <c r="E367" s="83"/>
      <c r="F367" s="83"/>
    </row>
    <row r="368" spans="2:6" x14ac:dyDescent="0.2">
      <c r="B368" s="113"/>
      <c r="C368" s="83"/>
      <c r="D368" s="100"/>
      <c r="E368" s="83"/>
      <c r="F368" s="83"/>
    </row>
    <row r="369" spans="2:6" x14ac:dyDescent="0.2">
      <c r="B369" s="113"/>
      <c r="C369" s="83"/>
      <c r="D369" s="100"/>
      <c r="E369" s="83"/>
      <c r="F369" s="83"/>
    </row>
    <row r="370" spans="2:6" x14ac:dyDescent="0.2">
      <c r="B370" s="113"/>
      <c r="C370" s="83"/>
      <c r="D370" s="100"/>
      <c r="E370" s="83"/>
      <c r="F370" s="83"/>
    </row>
    <row r="371" spans="2:6" x14ac:dyDescent="0.2">
      <c r="B371" s="113"/>
      <c r="C371" s="83"/>
      <c r="D371" s="100"/>
      <c r="E371" s="83"/>
      <c r="F371" s="83"/>
    </row>
    <row r="372" spans="2:6" x14ac:dyDescent="0.2">
      <c r="B372" s="113"/>
      <c r="C372" s="83"/>
      <c r="D372" s="100"/>
      <c r="E372" s="83"/>
      <c r="F372" s="83"/>
    </row>
    <row r="373" spans="2:6" x14ac:dyDescent="0.2">
      <c r="B373" s="113"/>
      <c r="C373" s="83"/>
      <c r="D373" s="100"/>
      <c r="E373" s="83"/>
      <c r="F373" s="83"/>
    </row>
    <row r="374" spans="2:6" x14ac:dyDescent="0.2">
      <c r="B374" s="113"/>
      <c r="C374" s="83"/>
      <c r="D374" s="100"/>
      <c r="E374" s="83"/>
      <c r="F374" s="83"/>
    </row>
    <row r="375" spans="2:6" x14ac:dyDescent="0.2">
      <c r="B375" s="113"/>
      <c r="C375" s="83"/>
      <c r="D375" s="100"/>
      <c r="E375" s="83"/>
      <c r="F375" s="83"/>
    </row>
    <row r="376" spans="2:6" x14ac:dyDescent="0.2">
      <c r="B376" s="113"/>
      <c r="C376" s="83"/>
      <c r="D376" s="100"/>
      <c r="E376" s="83"/>
      <c r="F376" s="83"/>
    </row>
    <row r="377" spans="2:6" x14ac:dyDescent="0.2">
      <c r="B377" s="113"/>
      <c r="C377" s="83"/>
      <c r="D377" s="100"/>
      <c r="E377" s="83"/>
      <c r="F377" s="83"/>
    </row>
    <row r="378" spans="2:6" x14ac:dyDescent="0.2">
      <c r="B378" s="113"/>
      <c r="C378" s="83"/>
      <c r="D378" s="100"/>
      <c r="E378" s="83"/>
      <c r="F378" s="83"/>
    </row>
    <row r="379" spans="2:6" x14ac:dyDescent="0.2">
      <c r="B379" s="113"/>
      <c r="C379" s="83"/>
      <c r="D379" s="100"/>
      <c r="E379" s="83"/>
      <c r="F379" s="83"/>
    </row>
    <row r="380" spans="2:6" x14ac:dyDescent="0.2">
      <c r="B380" s="113"/>
      <c r="C380" s="83"/>
      <c r="D380" s="100"/>
      <c r="E380" s="83"/>
      <c r="F380" s="83"/>
    </row>
    <row r="381" spans="2:6" x14ac:dyDescent="0.2">
      <c r="B381" s="113"/>
      <c r="C381" s="83"/>
      <c r="D381" s="100"/>
      <c r="E381" s="83"/>
      <c r="F381" s="83"/>
    </row>
    <row r="382" spans="2:6" x14ac:dyDescent="0.2">
      <c r="B382" s="113"/>
      <c r="C382" s="83"/>
      <c r="D382" s="100"/>
      <c r="E382" s="83"/>
      <c r="F382" s="83"/>
    </row>
    <row r="383" spans="2:6" x14ac:dyDescent="0.2">
      <c r="B383" s="113"/>
      <c r="C383" s="83"/>
      <c r="D383" s="100"/>
      <c r="E383" s="83"/>
      <c r="F383" s="83"/>
    </row>
    <row r="384" spans="2:6" x14ac:dyDescent="0.2">
      <c r="B384" s="113"/>
      <c r="C384" s="83"/>
      <c r="D384" s="100"/>
      <c r="E384" s="83"/>
      <c r="F384" s="83"/>
    </row>
    <row r="385" spans="2:6" x14ac:dyDescent="0.2">
      <c r="B385" s="113"/>
      <c r="C385" s="83"/>
      <c r="D385" s="100"/>
      <c r="E385" s="83"/>
      <c r="F385" s="83"/>
    </row>
    <row r="386" spans="2:6" x14ac:dyDescent="0.2">
      <c r="B386" s="113"/>
      <c r="C386" s="83"/>
      <c r="D386" s="100"/>
      <c r="E386" s="83"/>
      <c r="F386" s="83"/>
    </row>
    <row r="387" spans="2:6" x14ac:dyDescent="0.2">
      <c r="B387" s="113"/>
      <c r="C387" s="83"/>
      <c r="D387" s="100"/>
      <c r="E387" s="83"/>
      <c r="F387" s="83"/>
    </row>
    <row r="388" spans="2:6" x14ac:dyDescent="0.2">
      <c r="B388" s="113"/>
      <c r="C388" s="83"/>
      <c r="D388" s="100"/>
      <c r="E388" s="83"/>
      <c r="F388" s="83"/>
    </row>
    <row r="389" spans="2:6" x14ac:dyDescent="0.2">
      <c r="B389" s="113"/>
      <c r="C389" s="83"/>
      <c r="D389" s="100"/>
      <c r="E389" s="83"/>
      <c r="F389" s="83"/>
    </row>
    <row r="390" spans="2:6" x14ac:dyDescent="0.2">
      <c r="B390" s="113"/>
      <c r="C390" s="83"/>
      <c r="D390" s="100"/>
      <c r="E390" s="83"/>
      <c r="F390" s="83"/>
    </row>
    <row r="391" spans="2:6" x14ac:dyDescent="0.2">
      <c r="B391" s="113"/>
      <c r="C391" s="83"/>
      <c r="D391" s="100"/>
      <c r="E391" s="83"/>
      <c r="F391" s="83"/>
    </row>
    <row r="392" spans="2:6" x14ac:dyDescent="0.2">
      <c r="B392" s="113"/>
      <c r="C392" s="83"/>
      <c r="D392" s="100"/>
      <c r="E392" s="83"/>
      <c r="F392" s="83"/>
    </row>
    <row r="393" spans="2:6" x14ac:dyDescent="0.2">
      <c r="B393" s="113"/>
      <c r="C393" s="83"/>
      <c r="D393" s="100"/>
      <c r="E393" s="83"/>
      <c r="F393" s="83"/>
    </row>
    <row r="394" spans="2:6" x14ac:dyDescent="0.2">
      <c r="B394" s="113"/>
      <c r="C394" s="83"/>
      <c r="D394" s="100"/>
      <c r="E394" s="83"/>
      <c r="F394" s="83"/>
    </row>
    <row r="395" spans="2:6" x14ac:dyDescent="0.2">
      <c r="B395" s="113"/>
      <c r="C395" s="83"/>
      <c r="D395" s="100"/>
      <c r="E395" s="83"/>
      <c r="F395" s="83"/>
    </row>
    <row r="396" spans="2:6" x14ac:dyDescent="0.2">
      <c r="B396" s="113"/>
      <c r="C396" s="83"/>
      <c r="D396" s="100"/>
      <c r="E396" s="83"/>
      <c r="F396" s="83"/>
    </row>
    <row r="397" spans="2:6" x14ac:dyDescent="0.2">
      <c r="B397" s="113"/>
      <c r="C397" s="83"/>
      <c r="D397" s="100"/>
      <c r="E397" s="83"/>
      <c r="F397" s="83"/>
    </row>
    <row r="398" spans="2:6" x14ac:dyDescent="0.2">
      <c r="B398" s="113"/>
      <c r="C398" s="83"/>
      <c r="D398" s="100"/>
      <c r="E398" s="83"/>
      <c r="F398" s="83"/>
    </row>
    <row r="399" spans="2:6" x14ac:dyDescent="0.2">
      <c r="B399" s="113"/>
      <c r="C399" s="83"/>
      <c r="D399" s="100"/>
      <c r="E399" s="83"/>
      <c r="F399" s="83"/>
    </row>
    <row r="400" spans="2:6" x14ac:dyDescent="0.2">
      <c r="B400" s="113"/>
      <c r="C400" s="83"/>
      <c r="D400" s="100"/>
      <c r="E400" s="83"/>
      <c r="F400" s="83"/>
    </row>
    <row r="401" spans="2:6" x14ac:dyDescent="0.2">
      <c r="B401" s="113"/>
      <c r="C401" s="83"/>
      <c r="D401" s="100"/>
      <c r="E401" s="83"/>
      <c r="F401" s="83"/>
    </row>
    <row r="402" spans="2:6" x14ac:dyDescent="0.2">
      <c r="B402" s="113"/>
      <c r="C402" s="83"/>
      <c r="D402" s="100"/>
      <c r="E402" s="83"/>
      <c r="F402" s="83"/>
    </row>
    <row r="403" spans="2:6" x14ac:dyDescent="0.2">
      <c r="B403" s="113"/>
      <c r="C403" s="83"/>
      <c r="D403" s="100"/>
      <c r="E403" s="83"/>
      <c r="F403" s="83"/>
    </row>
    <row r="404" spans="2:6" x14ac:dyDescent="0.2">
      <c r="B404" s="113"/>
      <c r="C404" s="83"/>
      <c r="D404" s="100"/>
      <c r="E404" s="83"/>
      <c r="F404" s="83"/>
    </row>
    <row r="405" spans="2:6" x14ac:dyDescent="0.2">
      <c r="B405" s="113"/>
      <c r="C405" s="83"/>
      <c r="D405" s="100"/>
      <c r="E405" s="83"/>
      <c r="F405" s="83"/>
    </row>
    <row r="406" spans="2:6" x14ac:dyDescent="0.2">
      <c r="B406" s="113"/>
      <c r="C406" s="83"/>
      <c r="D406" s="100"/>
      <c r="E406" s="83"/>
      <c r="F406" s="83"/>
    </row>
    <row r="407" spans="2:6" x14ac:dyDescent="0.2">
      <c r="B407" s="113"/>
      <c r="C407" s="83"/>
      <c r="D407" s="100"/>
      <c r="E407" s="83"/>
      <c r="F407" s="83"/>
    </row>
    <row r="408" spans="2:6" x14ac:dyDescent="0.2">
      <c r="B408" s="113"/>
      <c r="C408" s="83"/>
      <c r="D408" s="100"/>
      <c r="E408" s="83"/>
      <c r="F408" s="83"/>
    </row>
    <row r="409" spans="2:6" x14ac:dyDescent="0.2">
      <c r="B409" s="113"/>
      <c r="C409" s="83"/>
      <c r="D409" s="100"/>
      <c r="E409" s="83"/>
      <c r="F409" s="83"/>
    </row>
    <row r="410" spans="2:6" x14ac:dyDescent="0.2">
      <c r="B410" s="113"/>
      <c r="C410" s="83"/>
      <c r="D410" s="100"/>
      <c r="E410" s="83"/>
      <c r="F410" s="83"/>
    </row>
    <row r="411" spans="2:6" x14ac:dyDescent="0.2">
      <c r="B411" s="113"/>
      <c r="C411" s="83"/>
      <c r="D411" s="100"/>
      <c r="E411" s="83"/>
      <c r="F411" s="83"/>
    </row>
    <row r="412" spans="2:6" x14ac:dyDescent="0.2">
      <c r="B412" s="113"/>
      <c r="C412" s="83"/>
      <c r="D412" s="100"/>
      <c r="E412" s="83"/>
      <c r="F412" s="83"/>
    </row>
    <row r="413" spans="2:6" x14ac:dyDescent="0.2">
      <c r="B413" s="113"/>
      <c r="C413" s="83"/>
      <c r="D413" s="100"/>
      <c r="E413" s="83"/>
      <c r="F413" s="83"/>
    </row>
    <row r="414" spans="2:6" x14ac:dyDescent="0.2">
      <c r="B414" s="113"/>
      <c r="C414" s="83"/>
      <c r="D414" s="100"/>
      <c r="E414" s="83"/>
      <c r="F414" s="83"/>
    </row>
    <row r="415" spans="2:6" x14ac:dyDescent="0.2">
      <c r="B415" s="113"/>
      <c r="C415" s="83"/>
      <c r="D415" s="100"/>
      <c r="E415" s="83"/>
      <c r="F415" s="83"/>
    </row>
    <row r="416" spans="2:6" x14ac:dyDescent="0.2">
      <c r="B416" s="113"/>
      <c r="C416" s="83"/>
      <c r="D416" s="100"/>
      <c r="E416" s="83"/>
      <c r="F416" s="83"/>
    </row>
    <row r="417" spans="2:6" x14ac:dyDescent="0.2">
      <c r="B417" s="113"/>
      <c r="C417" s="83"/>
      <c r="D417" s="100"/>
      <c r="E417" s="83"/>
      <c r="F417" s="83"/>
    </row>
    <row r="418" spans="2:6" x14ac:dyDescent="0.2">
      <c r="B418" s="113"/>
      <c r="C418" s="83"/>
      <c r="D418" s="100"/>
      <c r="E418" s="83"/>
      <c r="F418" s="83"/>
    </row>
    <row r="419" spans="2:6" x14ac:dyDescent="0.2">
      <c r="B419" s="113"/>
      <c r="C419" s="83"/>
      <c r="D419" s="100"/>
      <c r="E419" s="83"/>
      <c r="F419" s="83"/>
    </row>
    <row r="420" spans="2:6" x14ac:dyDescent="0.2">
      <c r="B420" s="113"/>
      <c r="C420" s="83"/>
      <c r="D420" s="100"/>
      <c r="E420" s="83"/>
      <c r="F420" s="83"/>
    </row>
    <row r="421" spans="2:6" x14ac:dyDescent="0.2">
      <c r="B421" s="113"/>
      <c r="C421" s="83"/>
      <c r="D421" s="100"/>
      <c r="E421" s="83"/>
      <c r="F421" s="83"/>
    </row>
    <row r="422" spans="2:6" x14ac:dyDescent="0.2">
      <c r="B422" s="113"/>
      <c r="C422" s="83"/>
      <c r="D422" s="100"/>
      <c r="E422" s="83"/>
      <c r="F422" s="83"/>
    </row>
    <row r="423" spans="2:6" x14ac:dyDescent="0.2">
      <c r="B423" s="113"/>
      <c r="C423" s="83"/>
      <c r="D423" s="100"/>
      <c r="E423" s="83"/>
      <c r="F423" s="83"/>
    </row>
    <row r="424" spans="2:6" x14ac:dyDescent="0.2">
      <c r="B424" s="113"/>
      <c r="C424" s="83"/>
      <c r="D424" s="100"/>
      <c r="E424" s="83"/>
      <c r="F424" s="83"/>
    </row>
    <row r="425" spans="2:6" x14ac:dyDescent="0.2">
      <c r="B425" s="113"/>
      <c r="C425" s="83"/>
      <c r="D425" s="100"/>
      <c r="E425" s="83"/>
      <c r="F425" s="83"/>
    </row>
    <row r="426" spans="2:6" x14ac:dyDescent="0.2">
      <c r="B426" s="113"/>
      <c r="C426" s="83"/>
      <c r="D426" s="100"/>
      <c r="E426" s="83"/>
      <c r="F426" s="83"/>
    </row>
    <row r="427" spans="2:6" x14ac:dyDescent="0.2">
      <c r="B427" s="113"/>
      <c r="C427" s="83"/>
      <c r="D427" s="100"/>
      <c r="E427" s="83"/>
      <c r="F427" s="83"/>
    </row>
    <row r="428" spans="2:6" x14ac:dyDescent="0.2">
      <c r="B428" s="113"/>
      <c r="C428" s="83"/>
      <c r="D428" s="100"/>
      <c r="E428" s="83"/>
      <c r="F428" s="83"/>
    </row>
    <row r="429" spans="2:6" x14ac:dyDescent="0.2">
      <c r="B429" s="113"/>
      <c r="C429" s="83"/>
      <c r="D429" s="100"/>
      <c r="E429" s="83"/>
      <c r="F429" s="83"/>
    </row>
    <row r="430" spans="2:6" x14ac:dyDescent="0.2">
      <c r="B430" s="113"/>
      <c r="C430" s="83"/>
      <c r="D430" s="100"/>
      <c r="E430" s="83"/>
      <c r="F430" s="83"/>
    </row>
    <row r="431" spans="2:6" x14ac:dyDescent="0.2">
      <c r="B431" s="113"/>
      <c r="C431" s="83"/>
      <c r="D431" s="100"/>
      <c r="E431" s="83"/>
      <c r="F431" s="83"/>
    </row>
    <row r="432" spans="2:6" x14ac:dyDescent="0.2">
      <c r="B432" s="113"/>
      <c r="C432" s="83"/>
      <c r="D432" s="100"/>
      <c r="E432" s="83"/>
      <c r="F432" s="83"/>
    </row>
    <row r="433" spans="2:6" x14ac:dyDescent="0.2">
      <c r="B433" s="113"/>
      <c r="C433" s="83"/>
      <c r="D433" s="100"/>
      <c r="E433" s="83"/>
      <c r="F433" s="83"/>
    </row>
    <row r="434" spans="2:6" x14ac:dyDescent="0.2">
      <c r="B434" s="113"/>
      <c r="C434" s="83"/>
      <c r="D434" s="100"/>
      <c r="E434" s="83"/>
      <c r="F434" s="83"/>
    </row>
    <row r="435" spans="2:6" x14ac:dyDescent="0.2">
      <c r="B435" s="113"/>
      <c r="C435" s="83"/>
      <c r="D435" s="100"/>
      <c r="E435" s="83"/>
      <c r="F435" s="83"/>
    </row>
    <row r="436" spans="2:6" x14ac:dyDescent="0.2">
      <c r="B436" s="113"/>
      <c r="C436" s="83"/>
      <c r="D436" s="100"/>
      <c r="E436" s="83"/>
      <c r="F436" s="83"/>
    </row>
    <row r="437" spans="2:6" x14ac:dyDescent="0.2">
      <c r="B437" s="113"/>
      <c r="C437" s="83"/>
      <c r="D437" s="100"/>
      <c r="E437" s="83"/>
      <c r="F437" s="83"/>
    </row>
    <row r="438" spans="2:6" x14ac:dyDescent="0.2">
      <c r="B438" s="113"/>
      <c r="C438" s="83"/>
      <c r="D438" s="100"/>
      <c r="E438" s="83"/>
      <c r="F438" s="83"/>
    </row>
    <row r="439" spans="2:6" x14ac:dyDescent="0.2">
      <c r="B439" s="113"/>
      <c r="C439" s="83"/>
      <c r="D439" s="100"/>
      <c r="E439" s="83"/>
      <c r="F439" s="83"/>
    </row>
    <row r="440" spans="2:6" x14ac:dyDescent="0.2">
      <c r="B440" s="113"/>
      <c r="C440" s="83"/>
      <c r="D440" s="100"/>
      <c r="E440" s="83"/>
      <c r="F440" s="83"/>
    </row>
    <row r="441" spans="2:6" x14ac:dyDescent="0.2">
      <c r="B441" s="113"/>
      <c r="C441" s="83"/>
      <c r="D441" s="100"/>
      <c r="E441" s="83"/>
      <c r="F441" s="83"/>
    </row>
    <row r="442" spans="2:6" x14ac:dyDescent="0.2">
      <c r="B442" s="113"/>
      <c r="C442" s="83"/>
      <c r="D442" s="100"/>
      <c r="E442" s="83"/>
      <c r="F442" s="83"/>
    </row>
    <row r="443" spans="2:6" x14ac:dyDescent="0.2">
      <c r="B443" s="113"/>
      <c r="C443" s="83"/>
      <c r="D443" s="100"/>
      <c r="E443" s="83"/>
      <c r="F443" s="83"/>
    </row>
    <row r="444" spans="2:6" x14ac:dyDescent="0.2">
      <c r="B444" s="113"/>
      <c r="C444" s="83"/>
      <c r="D444" s="100"/>
      <c r="E444" s="83"/>
      <c r="F444" s="83"/>
    </row>
    <row r="445" spans="2:6" x14ac:dyDescent="0.2">
      <c r="B445" s="113"/>
      <c r="C445" s="83"/>
      <c r="D445" s="100"/>
      <c r="E445" s="83"/>
      <c r="F445" s="83"/>
    </row>
    <row r="446" spans="2:6" x14ac:dyDescent="0.2">
      <c r="B446" s="113"/>
      <c r="C446" s="83"/>
      <c r="D446" s="100"/>
      <c r="E446" s="83"/>
      <c r="F446" s="83"/>
    </row>
    <row r="447" spans="2:6" x14ac:dyDescent="0.2">
      <c r="B447" s="113"/>
      <c r="C447" s="83"/>
      <c r="D447" s="100"/>
      <c r="E447" s="83"/>
      <c r="F447" s="83"/>
    </row>
    <row r="448" spans="2:6" x14ac:dyDescent="0.2">
      <c r="B448" s="113"/>
      <c r="C448" s="83"/>
      <c r="D448" s="100"/>
      <c r="E448" s="83"/>
      <c r="F448" s="83"/>
    </row>
    <row r="449" spans="2:6" x14ac:dyDescent="0.2">
      <c r="B449" s="113"/>
      <c r="C449" s="83"/>
      <c r="D449" s="100"/>
      <c r="E449" s="83"/>
      <c r="F449" s="83"/>
    </row>
    <row r="450" spans="2:6" x14ac:dyDescent="0.2">
      <c r="B450" s="113"/>
      <c r="C450" s="83"/>
      <c r="D450" s="100"/>
      <c r="E450" s="83"/>
      <c r="F450" s="83"/>
    </row>
    <row r="451" spans="2:6" x14ac:dyDescent="0.2">
      <c r="B451" s="113"/>
      <c r="C451" s="83"/>
      <c r="D451" s="100"/>
      <c r="E451" s="83"/>
      <c r="F451" s="83"/>
    </row>
    <row r="452" spans="2:6" x14ac:dyDescent="0.2">
      <c r="B452" s="113"/>
      <c r="C452" s="83"/>
      <c r="D452" s="100"/>
      <c r="E452" s="83"/>
      <c r="F452" s="83"/>
    </row>
    <row r="453" spans="2:6" x14ac:dyDescent="0.2">
      <c r="B453" s="113"/>
      <c r="C453" s="83"/>
      <c r="D453" s="100"/>
      <c r="E453" s="83"/>
      <c r="F453" s="83"/>
    </row>
    <row r="454" spans="2:6" x14ac:dyDescent="0.2">
      <c r="B454" s="113"/>
      <c r="C454" s="83"/>
      <c r="D454" s="100"/>
      <c r="E454" s="83"/>
      <c r="F454" s="83"/>
    </row>
    <row r="455" spans="2:6" x14ac:dyDescent="0.2">
      <c r="B455" s="113"/>
      <c r="C455" s="83"/>
      <c r="D455" s="100"/>
      <c r="E455" s="83"/>
      <c r="F455" s="83"/>
    </row>
    <row r="456" spans="2:6" x14ac:dyDescent="0.2">
      <c r="B456" s="113"/>
      <c r="C456" s="83"/>
      <c r="D456" s="100"/>
      <c r="E456" s="83"/>
      <c r="F456" s="83"/>
    </row>
    <row r="457" spans="2:6" x14ac:dyDescent="0.2">
      <c r="B457" s="113"/>
      <c r="C457" s="83"/>
      <c r="D457" s="100"/>
      <c r="E457" s="83"/>
      <c r="F457" s="83"/>
    </row>
    <row r="458" spans="2:6" x14ac:dyDescent="0.2">
      <c r="B458" s="113"/>
      <c r="C458" s="83"/>
      <c r="D458" s="100"/>
      <c r="E458" s="83"/>
      <c r="F458" s="83"/>
    </row>
    <row r="459" spans="2:6" x14ac:dyDescent="0.2">
      <c r="B459" s="113"/>
      <c r="C459" s="83"/>
      <c r="D459" s="100"/>
      <c r="E459" s="83"/>
      <c r="F459" s="83"/>
    </row>
  </sheetData>
  <sheetProtection algorithmName="SHA-512" hashValue="rXGxN9L5DhnzYas/al76/1bhm4k4GBpR1ZZfE5vwYJMS4w5KJX4urA3R7TTR3mK2K8I1erDwb0JtpFJ/1sv1Xw==" saltValue="j5t9lU4kwl/V9ZjpDB+8GQ==" spinCount="100000" sheet="1" objects="1" scenarios="1" selectLockedCells="1"/>
  <mergeCells count="3">
    <mergeCell ref="B3:G3"/>
    <mergeCell ref="B4:G4"/>
    <mergeCell ref="A2:G2"/>
  </mergeCells>
  <phoneticPr fontId="3" type="noConversion"/>
  <pageMargins left="0.75" right="0.75" top="1" bottom="1" header="0.5" footer="0.5"/>
  <pageSetup scale="60" fitToWidth="3" fitToHeight="2"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3" tint="0.59999389629810485"/>
    <pageSetUpPr fitToPage="1"/>
  </sheetPr>
  <dimension ref="A1:BN372"/>
  <sheetViews>
    <sheetView zoomScale="90" zoomScaleNormal="90" zoomScalePageLayoutView="90" workbookViewId="0">
      <pane xSplit="2" ySplit="6" topLeftCell="C7" activePane="bottomRight" state="frozen"/>
      <selection activeCell="C42" sqref="C42"/>
      <selection pane="topRight" activeCell="C42" sqref="C42"/>
      <selection pane="bottomLeft" activeCell="C42" sqref="C42"/>
      <selection pane="bottomRight" activeCell="C20" sqref="C20"/>
    </sheetView>
  </sheetViews>
  <sheetFormatPr defaultColWidth="8.7109375" defaultRowHeight="15" x14ac:dyDescent="0.2"/>
  <cols>
    <col min="1" max="1" width="9.140625" customWidth="1"/>
    <col min="2" max="2" width="55.7109375" style="94" customWidth="1"/>
    <col min="3" max="3" width="15.28515625" style="95" customWidth="1"/>
    <col min="4" max="4" width="14.7109375" style="95" customWidth="1"/>
    <col min="5" max="5" width="17.28515625" style="96" customWidth="1"/>
    <col min="6" max="66" width="8.7109375" style="96" customWidth="1"/>
  </cols>
  <sheetData>
    <row r="1" spans="1:66" ht="54" customHeight="1" x14ac:dyDescent="0.2"/>
    <row r="2" spans="1:66" ht="51" customHeight="1" x14ac:dyDescent="0.35">
      <c r="A2" s="514"/>
      <c r="B2" s="540"/>
      <c r="C2" s="540"/>
      <c r="D2" s="540"/>
      <c r="E2" s="540"/>
      <c r="F2" s="242"/>
      <c r="G2" s="242"/>
      <c r="H2" s="242"/>
      <c r="I2" s="242"/>
      <c r="J2" s="242"/>
      <c r="K2" s="242"/>
      <c r="L2" s="242"/>
      <c r="M2" s="242"/>
      <c r="N2" s="242"/>
      <c r="O2" s="242"/>
      <c r="P2" s="242"/>
      <c r="Q2" s="242"/>
      <c r="R2" s="24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row>
    <row r="3" spans="1:66" s="59" customFormat="1" ht="20.25" x14ac:dyDescent="0.3">
      <c r="B3" s="541" t="s">
        <v>67</v>
      </c>
      <c r="C3" s="542"/>
      <c r="D3" s="542"/>
      <c r="E3" s="543"/>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8"/>
      <c r="BC3" s="58"/>
      <c r="BD3" s="58"/>
      <c r="BE3" s="58"/>
      <c r="BF3" s="58"/>
      <c r="BG3" s="58"/>
      <c r="BH3" s="58"/>
      <c r="BI3" s="58"/>
      <c r="BJ3" s="58"/>
      <c r="BK3" s="58"/>
      <c r="BL3" s="58"/>
      <c r="BM3" s="58"/>
      <c r="BN3" s="58"/>
    </row>
    <row r="4" spans="1:66" s="54" customFormat="1" ht="15.75" x14ac:dyDescent="0.25">
      <c r="B4" s="60"/>
      <c r="C4" s="61"/>
      <c r="D4" s="61"/>
      <c r="E4" s="62"/>
      <c r="F4" s="62"/>
      <c r="G4" s="62"/>
      <c r="H4" s="62"/>
      <c r="I4" s="62"/>
      <c r="J4" s="444"/>
      <c r="K4" s="62"/>
      <c r="L4" s="62"/>
      <c r="M4" s="62"/>
      <c r="N4" s="62"/>
      <c r="O4" s="62"/>
      <c r="P4" s="62"/>
      <c r="Q4" s="62"/>
      <c r="R4" s="62"/>
      <c r="S4" s="62"/>
      <c r="T4" s="62"/>
      <c r="U4" s="62"/>
      <c r="V4" s="62"/>
      <c r="W4" s="62"/>
      <c r="X4" s="62"/>
      <c r="Y4" s="62"/>
      <c r="Z4" s="62"/>
      <c r="AA4" s="62"/>
      <c r="AB4" s="62"/>
      <c r="AC4" s="62"/>
      <c r="AD4" s="62"/>
      <c r="AE4" s="62"/>
      <c r="AF4" s="62"/>
      <c r="AG4" s="62"/>
      <c r="AH4" s="62"/>
      <c r="AI4" s="62"/>
      <c r="AJ4" s="62"/>
      <c r="AK4" s="62"/>
      <c r="AL4" s="62"/>
      <c r="AM4" s="62"/>
      <c r="AN4" s="62"/>
      <c r="AO4" s="62"/>
      <c r="AP4" s="62"/>
      <c r="AQ4" s="62"/>
      <c r="AR4" s="62"/>
      <c r="AS4" s="62"/>
      <c r="AT4" s="62"/>
      <c r="AU4" s="62"/>
      <c r="AV4" s="62"/>
      <c r="AW4" s="62"/>
      <c r="AX4" s="62"/>
      <c r="AY4" s="62"/>
      <c r="AZ4" s="62"/>
      <c r="BA4" s="62"/>
      <c r="BB4" s="62"/>
      <c r="BC4" s="62"/>
      <c r="BD4" s="62"/>
      <c r="BE4" s="62"/>
      <c r="BF4" s="62"/>
      <c r="BG4" s="62"/>
      <c r="BH4" s="62"/>
      <c r="BI4" s="62"/>
      <c r="BJ4" s="62"/>
      <c r="BK4" s="62"/>
      <c r="BL4" s="62"/>
      <c r="BM4" s="62"/>
      <c r="BN4" s="62"/>
    </row>
    <row r="5" spans="1:66" s="65" customFormat="1" ht="15.75" x14ac:dyDescent="0.25">
      <c r="A5" s="119"/>
      <c r="B5" s="378" t="s">
        <v>163</v>
      </c>
      <c r="C5" s="379"/>
      <c r="D5" s="380"/>
      <c r="E5" s="381"/>
      <c r="F5" s="64"/>
      <c r="G5" s="64"/>
      <c r="H5" s="64"/>
      <c r="I5" s="64"/>
      <c r="J5" s="64"/>
      <c r="K5" s="64"/>
      <c r="L5" s="64"/>
      <c r="M5" s="64"/>
      <c r="N5" s="64"/>
      <c r="O5" s="64"/>
      <c r="P5" s="64"/>
      <c r="Q5" s="64"/>
      <c r="R5" s="64"/>
      <c r="S5" s="64"/>
      <c r="T5" s="64"/>
      <c r="U5" s="64"/>
      <c r="V5" s="64"/>
      <c r="W5" s="64"/>
      <c r="X5" s="64"/>
      <c r="Y5" s="64"/>
      <c r="Z5" s="64"/>
      <c r="AA5" s="64"/>
      <c r="AB5" s="64"/>
      <c r="AC5" s="64"/>
      <c r="AD5" s="64"/>
      <c r="AE5" s="64"/>
      <c r="AF5" s="64"/>
      <c r="AG5" s="64"/>
      <c r="AH5" s="64"/>
      <c r="AI5" s="64"/>
      <c r="AJ5" s="64"/>
      <c r="AK5" s="64"/>
      <c r="AL5" s="64"/>
      <c r="AM5" s="64"/>
      <c r="AN5" s="64"/>
      <c r="AO5" s="64"/>
      <c r="AP5" s="64"/>
      <c r="AQ5" s="64"/>
      <c r="AR5" s="64"/>
      <c r="AS5" s="64"/>
      <c r="AT5" s="64"/>
      <c r="AU5" s="64"/>
      <c r="AV5" s="64"/>
      <c r="AW5" s="64"/>
      <c r="AX5" s="64"/>
      <c r="AY5" s="64"/>
      <c r="AZ5" s="64"/>
      <c r="BA5" s="64"/>
      <c r="BB5" s="64"/>
      <c r="BC5" s="64"/>
      <c r="BD5" s="64"/>
      <c r="BE5" s="64"/>
      <c r="BF5" s="64"/>
      <c r="BG5" s="64"/>
      <c r="BH5" s="64"/>
      <c r="BI5" s="64"/>
      <c r="BJ5" s="64"/>
      <c r="BK5" s="64"/>
      <c r="BL5" s="64"/>
      <c r="BM5" s="64"/>
      <c r="BN5" s="64"/>
    </row>
    <row r="6" spans="1:66" s="54" customFormat="1" ht="15.75" x14ac:dyDescent="0.25">
      <c r="B6" s="302"/>
      <c r="C6" s="303"/>
      <c r="D6" s="303"/>
      <c r="E6" s="280"/>
      <c r="F6" s="62"/>
      <c r="G6" s="62"/>
      <c r="H6" s="62"/>
      <c r="I6" s="62"/>
      <c r="J6" s="62"/>
      <c r="K6" s="62"/>
      <c r="L6" s="62"/>
      <c r="M6" s="62"/>
      <c r="N6" s="62"/>
      <c r="O6" s="62"/>
      <c r="P6" s="62"/>
      <c r="Q6" s="62"/>
      <c r="R6" s="62"/>
      <c r="S6" s="62"/>
      <c r="T6" s="62"/>
      <c r="U6" s="62"/>
      <c r="V6" s="62"/>
      <c r="W6" s="62"/>
      <c r="X6" s="62"/>
      <c r="Y6" s="62"/>
      <c r="Z6" s="62"/>
      <c r="AA6" s="62"/>
      <c r="AB6" s="62"/>
      <c r="AC6" s="62"/>
      <c r="AD6" s="62"/>
      <c r="AE6" s="62"/>
      <c r="AF6" s="62"/>
      <c r="AG6" s="62"/>
      <c r="AH6" s="62"/>
      <c r="AI6" s="62"/>
      <c r="AJ6" s="62"/>
      <c r="AK6" s="62"/>
      <c r="AL6" s="62"/>
      <c r="AM6" s="62"/>
      <c r="AN6" s="62"/>
      <c r="AO6" s="62"/>
      <c r="AP6" s="62"/>
      <c r="AQ6" s="62"/>
      <c r="AR6" s="62"/>
      <c r="AS6" s="62"/>
      <c r="AT6" s="62"/>
      <c r="AU6" s="62"/>
      <c r="AV6" s="62"/>
      <c r="AW6" s="62"/>
      <c r="AX6" s="62"/>
      <c r="AY6" s="62"/>
      <c r="AZ6" s="62"/>
      <c r="BA6" s="62"/>
      <c r="BB6" s="62"/>
      <c r="BC6" s="62"/>
      <c r="BD6" s="62"/>
      <c r="BE6" s="62"/>
      <c r="BF6" s="62"/>
      <c r="BG6" s="62"/>
      <c r="BH6" s="62"/>
      <c r="BI6" s="62"/>
      <c r="BJ6" s="62"/>
      <c r="BK6" s="62"/>
      <c r="BL6" s="62"/>
      <c r="BM6" s="62"/>
      <c r="BN6" s="62"/>
    </row>
    <row r="7" spans="1:66" s="67" customFormat="1" x14ac:dyDescent="0.2">
      <c r="A7" s="70"/>
      <c r="B7" s="312" t="s">
        <v>68</v>
      </c>
      <c r="C7" s="319"/>
      <c r="D7" s="95"/>
      <c r="E7" s="307"/>
    </row>
    <row r="8" spans="1:66" s="69" customFormat="1" ht="15.75" x14ac:dyDescent="0.25">
      <c r="A8" s="170"/>
      <c r="B8" s="313" t="s">
        <v>69</v>
      </c>
      <c r="C8" s="320"/>
      <c r="D8" s="303"/>
      <c r="E8" s="308"/>
      <c r="F8" s="68"/>
      <c r="G8" s="68"/>
      <c r="H8" s="68"/>
      <c r="I8" s="68"/>
      <c r="J8" s="68"/>
      <c r="K8" s="68"/>
      <c r="L8" s="68"/>
      <c r="M8" s="68"/>
      <c r="N8" s="68"/>
      <c r="O8" s="68"/>
      <c r="P8" s="68"/>
      <c r="Q8" s="68"/>
      <c r="R8" s="68"/>
      <c r="S8" s="68"/>
      <c r="T8" s="68"/>
      <c r="U8" s="68"/>
      <c r="V8" s="68"/>
      <c r="W8" s="68"/>
      <c r="X8" s="68"/>
      <c r="Y8" s="68"/>
      <c r="Z8" s="68"/>
      <c r="AA8" s="68"/>
      <c r="AB8" s="68"/>
      <c r="AC8" s="68"/>
      <c r="AD8" s="68"/>
      <c r="AE8" s="68"/>
      <c r="AF8" s="68"/>
      <c r="AG8" s="68"/>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row>
    <row r="9" spans="1:66" s="70" customFormat="1" x14ac:dyDescent="0.2">
      <c r="B9" s="312"/>
      <c r="C9" s="309"/>
      <c r="D9" s="95"/>
      <c r="E9" s="307"/>
      <c r="F9" s="67"/>
      <c r="G9" s="67"/>
      <c r="H9" s="67"/>
      <c r="I9" s="67"/>
      <c r="J9" s="67"/>
      <c r="K9" s="67"/>
      <c r="L9" s="67"/>
      <c r="M9" s="67"/>
      <c r="N9" s="67"/>
      <c r="O9" s="67"/>
      <c r="P9" s="67"/>
      <c r="Q9" s="67"/>
      <c r="R9" s="67"/>
      <c r="S9" s="67"/>
      <c r="T9" s="67"/>
      <c r="U9" s="67"/>
      <c r="V9" s="67"/>
      <c r="W9" s="67"/>
      <c r="X9" s="67"/>
      <c r="Y9" s="67"/>
      <c r="Z9" s="67"/>
      <c r="AA9" s="67"/>
      <c r="AB9" s="67"/>
      <c r="AC9" s="67"/>
      <c r="AD9" s="67"/>
      <c r="AE9" s="67"/>
      <c r="AF9" s="67"/>
      <c r="AG9" s="67"/>
      <c r="AH9" s="67"/>
      <c r="AI9" s="67"/>
      <c r="AJ9" s="67"/>
      <c r="AK9" s="67"/>
      <c r="AL9" s="67"/>
      <c r="AM9" s="67"/>
      <c r="AN9" s="67"/>
      <c r="AO9" s="67"/>
      <c r="AP9" s="67"/>
      <c r="AQ9" s="67"/>
      <c r="AR9" s="67"/>
      <c r="AS9" s="67"/>
      <c r="AT9" s="67"/>
      <c r="AU9" s="67"/>
      <c r="AV9" s="67"/>
      <c r="AW9" s="67"/>
      <c r="AX9" s="67"/>
      <c r="AY9" s="67"/>
      <c r="AZ9" s="67"/>
      <c r="BA9" s="67"/>
      <c r="BB9" s="67"/>
      <c r="BC9" s="67"/>
      <c r="BD9" s="67"/>
      <c r="BE9" s="67"/>
      <c r="BF9" s="67"/>
      <c r="BG9" s="67"/>
      <c r="BH9" s="67"/>
      <c r="BI9" s="67"/>
      <c r="BJ9" s="67"/>
      <c r="BK9" s="67"/>
      <c r="BL9" s="67"/>
      <c r="BM9" s="67"/>
      <c r="BN9" s="67"/>
    </row>
    <row r="10" spans="1:66" s="63" customFormat="1" ht="15.75" x14ac:dyDescent="0.25">
      <c r="A10" s="54"/>
      <c r="B10" s="312" t="s">
        <v>70</v>
      </c>
      <c r="C10" s="309"/>
      <c r="D10" s="303"/>
      <c r="E10" s="280"/>
      <c r="F10" s="62"/>
      <c r="G10" s="62"/>
      <c r="H10" s="62"/>
      <c r="I10" s="62"/>
      <c r="J10" s="62"/>
      <c r="K10" s="62"/>
      <c r="L10" s="62"/>
      <c r="M10" s="62"/>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row>
    <row r="11" spans="1:66" s="70" customFormat="1" x14ac:dyDescent="0.2">
      <c r="B11" s="312" t="s">
        <v>267</v>
      </c>
      <c r="C11" s="319"/>
      <c r="D11" s="95"/>
      <c r="E11" s="307"/>
      <c r="F11" s="67"/>
      <c r="G11" s="67"/>
      <c r="H11" s="67"/>
      <c r="I11" s="67"/>
      <c r="J11" s="67"/>
      <c r="K11" s="67"/>
      <c r="L11" s="67"/>
      <c r="M11" s="67"/>
      <c r="N11" s="67"/>
      <c r="O11" s="67"/>
      <c r="P11" s="67"/>
      <c r="Q11" s="67"/>
      <c r="R11" s="67"/>
      <c r="S11" s="67"/>
      <c r="T11" s="67"/>
      <c r="U11" s="67"/>
      <c r="V11" s="67"/>
      <c r="W11" s="67"/>
      <c r="X11" s="67"/>
      <c r="Y11" s="67"/>
      <c r="Z11" s="67"/>
      <c r="AA11" s="67"/>
      <c r="AB11" s="67"/>
      <c r="AC11" s="67"/>
      <c r="AD11" s="67"/>
      <c r="AE11" s="67"/>
      <c r="AF11" s="67"/>
      <c r="AG11" s="67"/>
      <c r="AH11" s="67"/>
      <c r="AI11" s="67"/>
      <c r="AJ11" s="67"/>
      <c r="AK11" s="67"/>
      <c r="AL11" s="67"/>
      <c r="AM11" s="67"/>
      <c r="AN11" s="67"/>
      <c r="AO11" s="67"/>
      <c r="AP11" s="67"/>
      <c r="AQ11" s="67"/>
      <c r="AR11" s="67"/>
      <c r="AS11" s="67"/>
      <c r="AT11" s="67"/>
      <c r="AU11" s="67"/>
      <c r="AV11" s="67"/>
      <c r="AW11" s="67"/>
      <c r="AX11" s="67"/>
      <c r="AY11" s="67"/>
      <c r="AZ11" s="67"/>
      <c r="BA11" s="67"/>
      <c r="BB11" s="67"/>
      <c r="BC11" s="67"/>
      <c r="BD11" s="67"/>
      <c r="BE11" s="67"/>
      <c r="BF11" s="67"/>
      <c r="BG11" s="67"/>
      <c r="BH11" s="67"/>
      <c r="BI11" s="67"/>
      <c r="BJ11" s="67"/>
      <c r="BK11" s="67"/>
      <c r="BL11" s="67"/>
      <c r="BM11" s="67"/>
      <c r="BN11" s="67"/>
    </row>
    <row r="12" spans="1:66" s="63" customFormat="1" ht="16.5" thickBot="1" x14ac:dyDescent="0.3">
      <c r="A12" s="54"/>
      <c r="B12" s="312"/>
      <c r="C12" s="309"/>
      <c r="D12" s="303"/>
      <c r="E12" s="280"/>
      <c r="F12" s="62"/>
      <c r="G12" s="62"/>
      <c r="H12" s="62"/>
      <c r="I12" s="62"/>
      <c r="J12" s="62"/>
      <c r="K12" s="62"/>
      <c r="L12" s="62"/>
      <c r="M12" s="62"/>
      <c r="N12" s="62"/>
      <c r="O12" s="62"/>
      <c r="P12" s="62"/>
      <c r="Q12" s="62"/>
      <c r="R12" s="62"/>
      <c r="S12" s="62"/>
      <c r="T12" s="62"/>
      <c r="U12" s="62"/>
      <c r="V12" s="62"/>
      <c r="W12" s="62"/>
      <c r="X12" s="62"/>
      <c r="Y12" s="62"/>
      <c r="Z12" s="62"/>
      <c r="AA12" s="62"/>
      <c r="AB12" s="62"/>
      <c r="AC12" s="62"/>
      <c r="AD12" s="62"/>
      <c r="AE12" s="62"/>
      <c r="AF12" s="62"/>
      <c r="AG12" s="62"/>
      <c r="AH12" s="62"/>
      <c r="AI12" s="62"/>
      <c r="AJ12" s="62"/>
      <c r="AK12" s="62"/>
      <c r="AL12" s="62"/>
      <c r="AM12" s="62"/>
      <c r="AN12" s="62"/>
      <c r="AO12" s="62"/>
      <c r="AP12" s="62"/>
      <c r="AQ12" s="62"/>
      <c r="AR12" s="62"/>
      <c r="AS12" s="62"/>
      <c r="AT12" s="62"/>
      <c r="AU12" s="62"/>
      <c r="AV12" s="62"/>
      <c r="AW12" s="62"/>
      <c r="AX12" s="62"/>
      <c r="AY12" s="62"/>
      <c r="AZ12" s="62"/>
      <c r="BA12" s="62"/>
      <c r="BB12" s="62"/>
      <c r="BC12" s="62"/>
      <c r="BD12" s="62"/>
      <c r="BE12" s="62"/>
      <c r="BF12" s="62"/>
      <c r="BG12" s="62"/>
      <c r="BH12" s="62"/>
      <c r="BI12" s="62"/>
      <c r="BJ12" s="62"/>
      <c r="BK12" s="62"/>
      <c r="BL12" s="62"/>
      <c r="BM12" s="62"/>
      <c r="BN12" s="62"/>
    </row>
    <row r="13" spans="1:66" s="6" customFormat="1" ht="16.5" thickBot="1" x14ac:dyDescent="0.25">
      <c r="B13" s="314" t="s">
        <v>71</v>
      </c>
      <c r="C13" s="316">
        <f>C7-C8-C11</f>
        <v>0</v>
      </c>
      <c r="D13" s="95"/>
      <c r="E13" s="164"/>
      <c r="F13" s="71"/>
      <c r="G13" s="71"/>
      <c r="H13" s="71"/>
      <c r="I13" s="71"/>
      <c r="J13" s="71"/>
      <c r="K13" s="71"/>
      <c r="L13" s="71"/>
      <c r="M13" s="71"/>
      <c r="N13" s="71"/>
      <c r="O13" s="71"/>
      <c r="P13" s="71"/>
      <c r="Q13" s="71"/>
      <c r="R13" s="71"/>
      <c r="S13" s="71"/>
      <c r="T13" s="71"/>
      <c r="U13" s="71"/>
      <c r="V13" s="71"/>
      <c r="W13" s="71"/>
      <c r="X13" s="71"/>
      <c r="Y13" s="71"/>
      <c r="Z13" s="71"/>
      <c r="AA13" s="71"/>
      <c r="AB13" s="71"/>
      <c r="AC13" s="71"/>
      <c r="AD13" s="71"/>
      <c r="AE13" s="71"/>
      <c r="AF13" s="71"/>
      <c r="AG13" s="71"/>
      <c r="AH13" s="71"/>
      <c r="AI13" s="71"/>
      <c r="AJ13" s="71"/>
      <c r="AK13" s="71"/>
      <c r="AL13" s="71"/>
      <c r="AM13" s="71"/>
      <c r="AN13" s="71"/>
      <c r="AO13" s="71"/>
      <c r="AP13" s="71"/>
      <c r="AQ13" s="71"/>
      <c r="AR13" s="71"/>
      <c r="AS13" s="71"/>
      <c r="AT13" s="71"/>
      <c r="AU13" s="71"/>
      <c r="AV13" s="71"/>
      <c r="AW13" s="71"/>
      <c r="AX13" s="71"/>
      <c r="AY13" s="71"/>
      <c r="AZ13" s="71"/>
      <c r="BA13" s="71"/>
      <c r="BB13" s="71"/>
      <c r="BC13" s="71"/>
      <c r="BD13" s="71"/>
      <c r="BE13" s="71"/>
      <c r="BF13" s="71"/>
      <c r="BG13" s="71"/>
      <c r="BH13" s="71"/>
      <c r="BI13" s="71"/>
      <c r="BJ13" s="71"/>
      <c r="BK13" s="71"/>
      <c r="BL13" s="71"/>
      <c r="BM13" s="71"/>
      <c r="BN13" s="71"/>
    </row>
    <row r="14" spans="1:66" s="70" customFormat="1" ht="15.75" x14ac:dyDescent="0.25">
      <c r="B14" s="304"/>
      <c r="C14" s="309"/>
      <c r="D14" s="95"/>
      <c r="E14" s="307"/>
      <c r="F14" s="67"/>
      <c r="G14" s="67"/>
      <c r="H14" s="67"/>
      <c r="I14" s="67"/>
      <c r="J14" s="67"/>
      <c r="K14" s="67"/>
      <c r="L14" s="67"/>
      <c r="M14" s="67"/>
      <c r="N14" s="67"/>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67"/>
      <c r="AU14" s="67"/>
      <c r="AV14" s="67"/>
      <c r="AW14" s="67"/>
      <c r="AX14" s="67"/>
      <c r="AY14" s="67"/>
      <c r="AZ14" s="67"/>
      <c r="BA14" s="67"/>
      <c r="BB14" s="67"/>
      <c r="BC14" s="67"/>
      <c r="BD14" s="67"/>
      <c r="BE14" s="67"/>
      <c r="BF14" s="67"/>
      <c r="BG14" s="67"/>
      <c r="BH14" s="67"/>
      <c r="BI14" s="67"/>
      <c r="BJ14" s="67"/>
      <c r="BK14" s="67"/>
      <c r="BL14" s="67"/>
      <c r="BM14" s="67"/>
      <c r="BN14" s="67"/>
    </row>
    <row r="15" spans="1:66" s="70" customFormat="1" x14ac:dyDescent="0.2">
      <c r="B15" s="312" t="s">
        <v>72</v>
      </c>
      <c r="C15" s="309"/>
      <c r="D15" s="95"/>
      <c r="E15" s="307"/>
      <c r="F15" s="67"/>
      <c r="G15" s="67"/>
      <c r="H15" s="67"/>
      <c r="I15" s="67"/>
      <c r="J15" s="67"/>
      <c r="K15" s="67"/>
      <c r="L15" s="67"/>
      <c r="M15" s="67"/>
      <c r="N15" s="67"/>
      <c r="O15" s="67"/>
      <c r="P15" s="67"/>
      <c r="Q15" s="67"/>
      <c r="R15" s="67"/>
      <c r="S15" s="67"/>
      <c r="T15" s="67"/>
      <c r="U15" s="67"/>
      <c r="V15" s="67"/>
      <c r="W15" s="67"/>
      <c r="X15" s="67"/>
      <c r="Y15" s="67"/>
      <c r="Z15" s="67"/>
      <c r="AA15" s="67"/>
      <c r="AB15" s="67"/>
      <c r="AC15" s="67"/>
      <c r="AD15" s="67"/>
      <c r="AE15" s="67"/>
      <c r="AF15" s="67"/>
      <c r="AG15" s="67"/>
      <c r="AH15" s="67"/>
      <c r="AI15" s="67"/>
      <c r="AJ15" s="67"/>
      <c r="AK15" s="67"/>
      <c r="AL15" s="67"/>
      <c r="AM15" s="67"/>
      <c r="AN15" s="67"/>
      <c r="AO15" s="67"/>
      <c r="AP15" s="67"/>
      <c r="AQ15" s="67"/>
      <c r="AR15" s="67"/>
      <c r="AS15" s="67"/>
      <c r="AT15" s="67"/>
      <c r="AU15" s="67"/>
      <c r="AV15" s="67"/>
      <c r="AW15" s="67"/>
      <c r="AX15" s="67"/>
      <c r="AY15" s="67"/>
      <c r="AZ15" s="67"/>
      <c r="BA15" s="67"/>
      <c r="BB15" s="67"/>
      <c r="BC15" s="67"/>
      <c r="BD15" s="67"/>
      <c r="BE15" s="67"/>
      <c r="BF15" s="67"/>
      <c r="BG15" s="67"/>
      <c r="BH15" s="67"/>
      <c r="BI15" s="67"/>
      <c r="BJ15" s="67"/>
      <c r="BK15" s="67"/>
      <c r="BL15" s="67"/>
      <c r="BM15" s="67"/>
      <c r="BN15" s="67"/>
    </row>
    <row r="16" spans="1:66" s="72" customFormat="1" ht="16.5" thickBot="1" x14ac:dyDescent="0.3">
      <c r="A16" s="54"/>
      <c r="B16" s="312" t="s">
        <v>73</v>
      </c>
      <c r="C16" s="309"/>
      <c r="D16" s="303"/>
      <c r="E16" s="280"/>
      <c r="F16" s="62"/>
      <c r="G16" s="62"/>
      <c r="H16" s="62"/>
      <c r="I16" s="62"/>
      <c r="J16" s="62"/>
      <c r="K16" s="62"/>
      <c r="L16" s="62"/>
      <c r="M16" s="62"/>
      <c r="N16" s="62"/>
      <c r="O16" s="62"/>
      <c r="P16" s="62"/>
      <c r="Q16" s="62"/>
      <c r="R16" s="62"/>
      <c r="S16" s="62"/>
      <c r="T16" s="62"/>
      <c r="U16" s="62"/>
      <c r="V16" s="62"/>
      <c r="W16" s="62"/>
      <c r="X16" s="62"/>
      <c r="Y16" s="62"/>
      <c r="Z16" s="62"/>
      <c r="AA16" s="62"/>
      <c r="AB16" s="62"/>
      <c r="AC16" s="62"/>
      <c r="AD16" s="62"/>
      <c r="AE16" s="62"/>
      <c r="AF16" s="62"/>
      <c r="AG16" s="62"/>
      <c r="AH16" s="62"/>
      <c r="AI16" s="62"/>
      <c r="AJ16" s="62"/>
      <c r="AK16" s="62"/>
      <c r="AL16" s="62"/>
      <c r="AM16" s="62"/>
      <c r="AN16" s="62"/>
      <c r="AO16" s="62"/>
      <c r="AP16" s="62"/>
      <c r="AQ16" s="62"/>
      <c r="AR16" s="62"/>
      <c r="AS16" s="62"/>
      <c r="AT16" s="62"/>
      <c r="AU16" s="62"/>
      <c r="AV16" s="62"/>
      <c r="AW16" s="62"/>
      <c r="AX16" s="62"/>
      <c r="AY16" s="62"/>
      <c r="AZ16" s="62"/>
      <c r="BA16" s="62"/>
      <c r="BB16" s="62"/>
      <c r="BC16" s="62"/>
      <c r="BD16" s="62"/>
      <c r="BE16" s="62"/>
      <c r="BF16" s="62"/>
      <c r="BG16" s="62"/>
      <c r="BH16" s="62"/>
      <c r="BI16" s="62"/>
      <c r="BJ16" s="62"/>
      <c r="BK16" s="62"/>
      <c r="BL16" s="62"/>
      <c r="BM16" s="62"/>
      <c r="BN16" s="62"/>
    </row>
    <row r="17" spans="1:66" s="70" customFormat="1" ht="15.75" thickBot="1" x14ac:dyDescent="0.25">
      <c r="B17" s="312" t="s">
        <v>74</v>
      </c>
      <c r="C17" s="309"/>
      <c r="D17" s="316">
        <f>C13*12.5</f>
        <v>0</v>
      </c>
      <c r="E17" s="307"/>
      <c r="F17" s="67"/>
      <c r="G17" s="67"/>
      <c r="H17" s="67"/>
      <c r="I17" s="67"/>
      <c r="J17" s="67"/>
      <c r="K17" s="67"/>
      <c r="L17" s="67"/>
      <c r="M17" s="67"/>
      <c r="N17" s="67"/>
      <c r="O17" s="67"/>
      <c r="P17" s="67"/>
      <c r="Q17" s="67"/>
      <c r="R17" s="67"/>
      <c r="S17" s="67"/>
      <c r="T17" s="67"/>
      <c r="U17" s="67"/>
      <c r="V17" s="67"/>
      <c r="W17" s="67"/>
      <c r="X17" s="67"/>
      <c r="Y17" s="67"/>
      <c r="Z17" s="67"/>
      <c r="AA17" s="67"/>
      <c r="AB17" s="67"/>
      <c r="AC17" s="67"/>
      <c r="AD17" s="67"/>
      <c r="AE17" s="67"/>
      <c r="AF17" s="67"/>
      <c r="AG17" s="67"/>
      <c r="AH17" s="67"/>
      <c r="AI17" s="67"/>
      <c r="AJ17" s="67"/>
      <c r="AK17" s="67"/>
      <c r="AL17" s="67"/>
      <c r="AM17" s="67"/>
      <c r="AN17" s="67"/>
      <c r="AO17" s="67"/>
      <c r="AP17" s="67"/>
      <c r="AQ17" s="67"/>
      <c r="AR17" s="67"/>
      <c r="AS17" s="67"/>
      <c r="AT17" s="67"/>
      <c r="AU17" s="67"/>
      <c r="AV17" s="67"/>
      <c r="AW17" s="67"/>
      <c r="AX17" s="67"/>
      <c r="AY17" s="67"/>
      <c r="AZ17" s="67"/>
      <c r="BA17" s="67"/>
      <c r="BB17" s="67"/>
      <c r="BC17" s="67"/>
      <c r="BD17" s="67"/>
      <c r="BE17" s="67"/>
      <c r="BF17" s="67"/>
      <c r="BG17" s="67"/>
      <c r="BH17" s="67"/>
      <c r="BI17" s="67"/>
      <c r="BJ17" s="67"/>
      <c r="BK17" s="67"/>
      <c r="BL17" s="67"/>
      <c r="BM17" s="67"/>
      <c r="BN17" s="67"/>
    </row>
    <row r="18" spans="1:66" s="6" customFormat="1" x14ac:dyDescent="0.2">
      <c r="B18" s="313"/>
      <c r="C18" s="309"/>
      <c r="D18" s="305"/>
      <c r="E18" s="164"/>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1"/>
      <c r="AP18" s="71"/>
      <c r="AQ18" s="71"/>
      <c r="AR18" s="71"/>
      <c r="AS18" s="71"/>
      <c r="AT18" s="71"/>
      <c r="AU18" s="71"/>
      <c r="AV18" s="71"/>
      <c r="AW18" s="71"/>
      <c r="AX18" s="71"/>
      <c r="AY18" s="71"/>
      <c r="AZ18" s="71"/>
      <c r="BA18" s="71"/>
      <c r="BB18" s="71"/>
      <c r="BC18" s="71"/>
      <c r="BD18" s="71"/>
      <c r="BE18" s="71"/>
      <c r="BF18" s="71"/>
      <c r="BG18" s="71"/>
      <c r="BH18" s="71"/>
      <c r="BI18" s="71"/>
      <c r="BJ18" s="71"/>
      <c r="BK18" s="71"/>
      <c r="BL18" s="71"/>
      <c r="BM18" s="71"/>
      <c r="BN18" s="71"/>
    </row>
    <row r="19" spans="1:66" s="63" customFormat="1" ht="15.75" x14ac:dyDescent="0.25">
      <c r="A19" s="54"/>
      <c r="B19" s="304" t="s">
        <v>75</v>
      </c>
      <c r="C19" s="309"/>
      <c r="D19" s="303"/>
      <c r="E19" s="280"/>
      <c r="F19" s="62"/>
      <c r="G19" s="62"/>
      <c r="H19" s="62"/>
      <c r="I19" s="62"/>
      <c r="J19" s="62"/>
      <c r="K19" s="62"/>
      <c r="L19" s="62"/>
      <c r="M19" s="62"/>
      <c r="N19" s="62"/>
      <c r="O19" s="62"/>
      <c r="P19" s="62"/>
      <c r="Q19" s="62"/>
      <c r="R19" s="62"/>
      <c r="S19" s="62"/>
      <c r="T19" s="62"/>
      <c r="U19" s="62"/>
      <c r="V19" s="62"/>
      <c r="W19" s="62"/>
      <c r="X19" s="62"/>
      <c r="Y19" s="62"/>
      <c r="Z19" s="62"/>
      <c r="AA19" s="62"/>
      <c r="AB19" s="62"/>
      <c r="AC19" s="62"/>
      <c r="AD19" s="62"/>
      <c r="AE19" s="62"/>
      <c r="AF19" s="62"/>
      <c r="AG19" s="62"/>
      <c r="AH19" s="62"/>
      <c r="AI19" s="62"/>
      <c r="AJ19" s="62"/>
      <c r="AK19" s="62"/>
      <c r="AL19" s="62"/>
      <c r="AM19" s="62"/>
      <c r="AN19" s="62"/>
      <c r="AO19" s="62"/>
      <c r="AP19" s="62"/>
      <c r="AQ19" s="62"/>
      <c r="AR19" s="62"/>
      <c r="AS19" s="62"/>
      <c r="AT19" s="62"/>
      <c r="AU19" s="62"/>
      <c r="AV19" s="62"/>
      <c r="AW19" s="62"/>
      <c r="AX19" s="62"/>
      <c r="AY19" s="62"/>
      <c r="AZ19" s="62"/>
      <c r="BA19" s="62"/>
      <c r="BB19" s="62"/>
      <c r="BC19" s="62"/>
      <c r="BD19" s="62"/>
      <c r="BE19" s="62"/>
      <c r="BF19" s="62"/>
      <c r="BG19" s="62"/>
      <c r="BH19" s="62"/>
      <c r="BI19" s="62"/>
      <c r="BJ19" s="62"/>
      <c r="BK19" s="62"/>
      <c r="BL19" s="62"/>
      <c r="BM19" s="62"/>
      <c r="BN19" s="62"/>
    </row>
    <row r="20" spans="1:66" s="70" customFormat="1" x14ac:dyDescent="0.2">
      <c r="B20" s="312" t="s">
        <v>76</v>
      </c>
      <c r="C20" s="299"/>
      <c r="D20" s="305"/>
      <c r="E20" s="307"/>
      <c r="F20" s="67"/>
      <c r="G20" s="67"/>
      <c r="H20" s="67"/>
      <c r="I20" s="67"/>
      <c r="J20" s="67"/>
      <c r="K20" s="67"/>
      <c r="L20" s="67"/>
      <c r="M20" s="67"/>
      <c r="N20" s="67"/>
      <c r="O20" s="67"/>
      <c r="P20" s="67"/>
      <c r="Q20" s="67"/>
      <c r="R20" s="67"/>
      <c r="S20" s="67"/>
      <c r="T20" s="67"/>
      <c r="U20" s="67"/>
      <c r="V20" s="67"/>
      <c r="W20" s="67"/>
      <c r="X20" s="67"/>
      <c r="Y20" s="67"/>
      <c r="Z20" s="67"/>
      <c r="AA20" s="67"/>
      <c r="AB20" s="67"/>
      <c r="AC20" s="67"/>
      <c r="AD20" s="67"/>
      <c r="AE20" s="67"/>
      <c r="AF20" s="67"/>
      <c r="AG20" s="67"/>
      <c r="AH20" s="67"/>
      <c r="AI20" s="67"/>
      <c r="AJ20" s="67"/>
      <c r="AK20" s="67"/>
      <c r="AL20" s="67"/>
      <c r="AM20" s="67"/>
      <c r="AN20" s="67"/>
      <c r="AO20" s="67"/>
      <c r="AP20" s="67"/>
      <c r="AQ20" s="67"/>
      <c r="AR20" s="67"/>
      <c r="AS20" s="67"/>
      <c r="AT20" s="67"/>
      <c r="AU20" s="67"/>
      <c r="AV20" s="67"/>
      <c r="AW20" s="67"/>
      <c r="AX20" s="67"/>
      <c r="AY20" s="67"/>
      <c r="AZ20" s="67"/>
      <c r="BA20" s="67"/>
      <c r="BB20" s="67"/>
      <c r="BC20" s="67"/>
      <c r="BD20" s="67"/>
      <c r="BE20" s="67"/>
      <c r="BF20" s="67"/>
      <c r="BG20" s="67"/>
      <c r="BH20" s="67"/>
      <c r="BI20" s="67"/>
      <c r="BJ20" s="67"/>
      <c r="BK20" s="67"/>
      <c r="BL20" s="67"/>
      <c r="BM20" s="67"/>
      <c r="BN20" s="67"/>
    </row>
    <row r="21" spans="1:66" s="70" customFormat="1" x14ac:dyDescent="0.2">
      <c r="B21" s="312" t="s">
        <v>77</v>
      </c>
      <c r="C21" s="299"/>
      <c r="D21" s="305"/>
      <c r="E21" s="307"/>
      <c r="F21" s="67"/>
      <c r="G21" s="67"/>
      <c r="H21" s="67"/>
      <c r="I21" s="67"/>
      <c r="J21" s="67"/>
      <c r="K21" s="67"/>
      <c r="L21" s="67"/>
      <c r="M21" s="67"/>
      <c r="N21" s="67"/>
      <c r="O21" s="67"/>
      <c r="P21" s="67"/>
      <c r="Q21" s="67"/>
      <c r="R21" s="67"/>
      <c r="S21" s="67"/>
      <c r="T21" s="67"/>
      <c r="U21" s="67"/>
      <c r="V21" s="67"/>
      <c r="W21" s="67"/>
      <c r="X21" s="67"/>
      <c r="Y21" s="67"/>
      <c r="Z21" s="67"/>
      <c r="AA21" s="67"/>
      <c r="AB21" s="67"/>
      <c r="AC21" s="67"/>
      <c r="AD21" s="67"/>
      <c r="AE21" s="67"/>
      <c r="AF21" s="67"/>
      <c r="AG21" s="67"/>
      <c r="AH21" s="67"/>
      <c r="AI21" s="67"/>
      <c r="AJ21" s="67"/>
      <c r="AK21" s="67"/>
      <c r="AL21" s="67"/>
      <c r="AM21" s="67"/>
      <c r="AN21" s="67"/>
      <c r="AO21" s="67"/>
      <c r="AP21" s="67"/>
      <c r="AQ21" s="67"/>
      <c r="AR21" s="67"/>
      <c r="AS21" s="67"/>
      <c r="AT21" s="67"/>
      <c r="AU21" s="67"/>
      <c r="AV21" s="67"/>
      <c r="AW21" s="67"/>
      <c r="AX21" s="67"/>
      <c r="AY21" s="67"/>
      <c r="AZ21" s="67"/>
      <c r="BA21" s="67"/>
      <c r="BB21" s="67"/>
      <c r="BC21" s="67"/>
      <c r="BD21" s="67"/>
      <c r="BE21" s="67"/>
      <c r="BF21" s="67"/>
      <c r="BG21" s="67"/>
      <c r="BH21" s="67"/>
      <c r="BI21" s="67"/>
      <c r="BJ21" s="67"/>
      <c r="BK21" s="67"/>
      <c r="BL21" s="67"/>
      <c r="BM21" s="67"/>
      <c r="BN21" s="67"/>
    </row>
    <row r="22" spans="1:66" s="70" customFormat="1" ht="15.75" thickBot="1" x14ac:dyDescent="0.25">
      <c r="B22" s="312" t="s">
        <v>78</v>
      </c>
      <c r="C22" s="319"/>
      <c r="D22" s="305"/>
      <c r="E22" s="307"/>
      <c r="F22" s="67"/>
      <c r="G22" s="67"/>
      <c r="H22" s="67"/>
      <c r="I22" s="67"/>
      <c r="J22" s="67"/>
      <c r="K22" s="67"/>
      <c r="L22" s="67"/>
      <c r="M22" s="67"/>
      <c r="N22" s="67"/>
      <c r="O22" s="67"/>
      <c r="P22" s="67"/>
      <c r="Q22" s="67"/>
      <c r="R22" s="67"/>
      <c r="S22" s="67"/>
      <c r="T22" s="67"/>
      <c r="U22" s="67"/>
      <c r="V22" s="67"/>
      <c r="W22" s="67"/>
      <c r="X22" s="67"/>
      <c r="Y22" s="67"/>
      <c r="Z22" s="67"/>
      <c r="AA22" s="67"/>
      <c r="AB22" s="67"/>
      <c r="AC22" s="67"/>
      <c r="AD22" s="67"/>
      <c r="AE22" s="67"/>
      <c r="AF22" s="67"/>
      <c r="AG22" s="67"/>
      <c r="AH22" s="67"/>
      <c r="AI22" s="67"/>
      <c r="AJ22" s="67"/>
      <c r="AK22" s="67"/>
      <c r="AL22" s="67"/>
      <c r="AM22" s="67"/>
      <c r="AN22" s="67"/>
      <c r="AO22" s="67"/>
      <c r="AP22" s="67"/>
      <c r="AQ22" s="67"/>
      <c r="AR22" s="67"/>
      <c r="AS22" s="67"/>
      <c r="AT22" s="67"/>
      <c r="AU22" s="67"/>
      <c r="AV22" s="67"/>
      <c r="AW22" s="67"/>
      <c r="AX22" s="67"/>
      <c r="AY22" s="67"/>
      <c r="AZ22" s="67"/>
      <c r="BA22" s="67"/>
      <c r="BB22" s="67"/>
      <c r="BC22" s="67"/>
      <c r="BD22" s="67"/>
      <c r="BE22" s="67"/>
      <c r="BF22" s="67"/>
      <c r="BG22" s="67"/>
      <c r="BH22" s="67"/>
      <c r="BI22" s="67"/>
      <c r="BJ22" s="67"/>
      <c r="BK22" s="67"/>
      <c r="BL22" s="67"/>
      <c r="BM22" s="67"/>
      <c r="BN22" s="67"/>
    </row>
    <row r="23" spans="1:66" s="70" customFormat="1" ht="15.75" thickBot="1" x14ac:dyDescent="0.25">
      <c r="B23" s="312" t="s">
        <v>266</v>
      </c>
      <c r="C23" s="309"/>
      <c r="D23" s="318">
        <f>C20+C21+C22</f>
        <v>0</v>
      </c>
      <c r="E23" s="307"/>
      <c r="F23" s="67"/>
      <c r="G23" s="67"/>
      <c r="H23" s="67"/>
      <c r="I23" s="67"/>
      <c r="J23" s="67"/>
      <c r="K23" s="67"/>
      <c r="L23" s="67"/>
      <c r="M23" s="67"/>
      <c r="N23" s="67"/>
      <c r="O23" s="67"/>
      <c r="P23" s="67"/>
      <c r="Q23" s="67"/>
      <c r="R23" s="67"/>
      <c r="S23" s="67"/>
      <c r="T23" s="67"/>
      <c r="U23" s="67"/>
      <c r="V23" s="67"/>
      <c r="W23" s="67"/>
      <c r="X23" s="67"/>
      <c r="Y23" s="67"/>
      <c r="Z23" s="67"/>
      <c r="AA23" s="67"/>
      <c r="AB23" s="67"/>
      <c r="AC23" s="67"/>
      <c r="AD23" s="67"/>
      <c r="AE23" s="67"/>
      <c r="AF23" s="67"/>
      <c r="AG23" s="67"/>
      <c r="AH23" s="67"/>
      <c r="AI23" s="67"/>
      <c r="AJ23" s="67"/>
      <c r="AK23" s="67"/>
      <c r="AL23" s="67"/>
      <c r="AM23" s="67"/>
      <c r="AN23" s="67"/>
      <c r="AO23" s="67"/>
      <c r="AP23" s="67"/>
      <c r="AQ23" s="67"/>
      <c r="AR23" s="67"/>
      <c r="AS23" s="67"/>
      <c r="AT23" s="67"/>
      <c r="AU23" s="67"/>
      <c r="AV23" s="67"/>
      <c r="AW23" s="67"/>
      <c r="AX23" s="67"/>
      <c r="AY23" s="67"/>
      <c r="AZ23" s="67"/>
      <c r="BA23" s="67"/>
      <c r="BB23" s="67"/>
      <c r="BC23" s="67"/>
      <c r="BD23" s="67"/>
      <c r="BE23" s="67"/>
      <c r="BF23" s="67"/>
      <c r="BG23" s="67"/>
      <c r="BH23" s="67"/>
      <c r="BI23" s="67"/>
      <c r="BJ23" s="67"/>
      <c r="BK23" s="67"/>
      <c r="BL23" s="67"/>
      <c r="BM23" s="67"/>
      <c r="BN23" s="67"/>
    </row>
    <row r="24" spans="1:66" s="70" customFormat="1" ht="16.5" thickBot="1" x14ac:dyDescent="0.3">
      <c r="B24" s="304"/>
      <c r="C24" s="309"/>
      <c r="D24" s="305"/>
      <c r="E24" s="307"/>
      <c r="F24" s="67"/>
      <c r="G24" s="67"/>
      <c r="H24" s="67"/>
      <c r="I24" s="67"/>
      <c r="J24" s="67"/>
      <c r="K24" s="67"/>
      <c r="L24" s="67"/>
      <c r="M24" s="67"/>
      <c r="N24" s="67"/>
      <c r="O24" s="67"/>
      <c r="P24" s="67"/>
      <c r="Q24" s="67"/>
      <c r="R24" s="67"/>
      <c r="S24" s="67"/>
      <c r="T24" s="67"/>
      <c r="U24" s="67"/>
      <c r="V24" s="67"/>
      <c r="W24" s="67"/>
      <c r="X24" s="67"/>
      <c r="Y24" s="67"/>
      <c r="Z24" s="67"/>
      <c r="AA24" s="67"/>
      <c r="AB24" s="67"/>
      <c r="AC24" s="67"/>
      <c r="AD24" s="67"/>
      <c r="AE24" s="67"/>
      <c r="AF24" s="67"/>
      <c r="AG24" s="67"/>
      <c r="AH24" s="67"/>
      <c r="AI24" s="67"/>
      <c r="AJ24" s="67"/>
      <c r="AK24" s="67"/>
      <c r="AL24" s="67"/>
      <c r="AM24" s="67"/>
      <c r="AN24" s="67"/>
      <c r="AO24" s="67"/>
      <c r="AP24" s="67"/>
      <c r="AQ24" s="67"/>
      <c r="AR24" s="67"/>
      <c r="AS24" s="67"/>
      <c r="AT24" s="67"/>
      <c r="AU24" s="67"/>
      <c r="AV24" s="67"/>
      <c r="AW24" s="67"/>
      <c r="AX24" s="67"/>
      <c r="AY24" s="67"/>
      <c r="AZ24" s="67"/>
      <c r="BA24" s="67"/>
      <c r="BB24" s="67"/>
      <c r="BC24" s="67"/>
      <c r="BD24" s="67"/>
      <c r="BE24" s="67"/>
      <c r="BF24" s="67"/>
      <c r="BG24" s="67"/>
      <c r="BH24" s="67"/>
      <c r="BI24" s="67"/>
      <c r="BJ24" s="67"/>
      <c r="BK24" s="67"/>
      <c r="BL24" s="67"/>
      <c r="BM24" s="67"/>
      <c r="BN24" s="67"/>
    </row>
    <row r="25" spans="1:66" s="70" customFormat="1" ht="16.5" thickBot="1" x14ac:dyDescent="0.3">
      <c r="B25" s="315" t="s">
        <v>79</v>
      </c>
      <c r="C25" s="310"/>
      <c r="D25" s="311"/>
      <c r="E25" s="317">
        <f>D17+D23</f>
        <v>0</v>
      </c>
      <c r="F25" s="67"/>
      <c r="G25" s="67"/>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7"/>
      <c r="BM25" s="67"/>
      <c r="BN25" s="67"/>
    </row>
    <row r="26" spans="1:66" s="54" customFormat="1" ht="15.75" x14ac:dyDescent="0.25">
      <c r="B26" s="60"/>
      <c r="C26" s="61"/>
      <c r="D26" s="61"/>
      <c r="E26" s="62"/>
      <c r="F26" s="62"/>
      <c r="G26" s="62"/>
      <c r="H26" s="62"/>
      <c r="I26" s="62"/>
      <c r="J26" s="62"/>
      <c r="K26" s="62"/>
      <c r="L26" s="62"/>
      <c r="M26" s="62"/>
      <c r="N26" s="62"/>
      <c r="O26" s="62"/>
      <c r="P26" s="62"/>
      <c r="Q26" s="62"/>
      <c r="R26" s="62"/>
      <c r="S26" s="62"/>
      <c r="T26" s="62"/>
      <c r="U26" s="62"/>
      <c r="V26" s="62"/>
      <c r="W26" s="62"/>
      <c r="X26" s="62"/>
      <c r="Y26" s="62"/>
      <c r="Z26" s="62"/>
      <c r="AA26" s="62"/>
      <c r="AB26" s="62"/>
      <c r="AC26" s="62"/>
      <c r="AD26" s="62"/>
      <c r="AE26" s="62"/>
      <c r="AF26" s="62"/>
      <c r="AG26" s="62"/>
      <c r="AH26" s="62"/>
      <c r="AI26" s="62"/>
      <c r="AJ26" s="62"/>
      <c r="AK26" s="62"/>
      <c r="AL26" s="62"/>
      <c r="AM26" s="62"/>
      <c r="AN26" s="62"/>
      <c r="AO26" s="62"/>
      <c r="AP26" s="62"/>
      <c r="AQ26" s="62"/>
      <c r="AR26" s="62"/>
      <c r="AS26" s="62"/>
      <c r="AT26" s="62"/>
      <c r="AU26" s="62"/>
      <c r="AV26" s="62"/>
      <c r="AW26" s="62"/>
      <c r="AX26" s="62"/>
      <c r="AY26" s="62"/>
      <c r="AZ26" s="62"/>
      <c r="BA26" s="62"/>
      <c r="BB26" s="62"/>
      <c r="BC26" s="62"/>
      <c r="BD26" s="62"/>
      <c r="BE26" s="62"/>
      <c r="BF26" s="62"/>
      <c r="BG26" s="62"/>
      <c r="BH26" s="62"/>
      <c r="BI26" s="62"/>
      <c r="BJ26" s="62"/>
      <c r="BK26" s="62"/>
      <c r="BL26" s="62"/>
      <c r="BM26" s="62"/>
      <c r="BN26" s="62"/>
    </row>
    <row r="27" spans="1:66" s="73" customFormat="1" ht="14.65" customHeight="1" x14ac:dyDescent="0.2">
      <c r="B27" s="441" t="s">
        <v>296</v>
      </c>
      <c r="C27" s="74"/>
      <c r="D27" s="74"/>
    </row>
    <row r="28" spans="1:66" ht="15.75" x14ac:dyDescent="0.25">
      <c r="B28" s="75"/>
      <c r="C28" s="74"/>
      <c r="D28" s="74"/>
    </row>
    <row r="29" spans="1:66" ht="15.75" x14ac:dyDescent="0.25">
      <c r="B29" s="75"/>
      <c r="C29" s="74"/>
      <c r="D29" s="74"/>
    </row>
    <row r="30" spans="1:66" ht="15.75" x14ac:dyDescent="0.25">
      <c r="B30" s="75"/>
      <c r="C30" s="74"/>
      <c r="D30" s="74"/>
    </row>
    <row r="31" spans="1:66" ht="15.75" x14ac:dyDescent="0.25">
      <c r="B31" s="60"/>
      <c r="C31" s="74"/>
      <c r="D31" s="74"/>
    </row>
    <row r="32" spans="1:66" ht="15.75" x14ac:dyDescent="0.25">
      <c r="B32" s="60"/>
      <c r="C32" s="74"/>
      <c r="D32" s="74"/>
    </row>
    <row r="33" spans="1:4" ht="15.75" x14ac:dyDescent="0.25">
      <c r="B33" s="60"/>
      <c r="C33" s="74"/>
      <c r="D33" s="74"/>
    </row>
    <row r="34" spans="1:4" ht="15.75" x14ac:dyDescent="0.25">
      <c r="B34" s="60"/>
      <c r="C34" s="74"/>
      <c r="D34" s="74"/>
    </row>
    <row r="35" spans="1:4" ht="15.75" x14ac:dyDescent="0.25">
      <c r="B35" s="60"/>
      <c r="C35" s="74"/>
      <c r="D35" s="74"/>
    </row>
    <row r="36" spans="1:4" ht="15.75" x14ac:dyDescent="0.25">
      <c r="B36" s="60"/>
      <c r="C36" s="74"/>
      <c r="D36" s="74"/>
    </row>
    <row r="37" spans="1:4" ht="15.75" x14ac:dyDescent="0.25">
      <c r="B37" s="60"/>
      <c r="C37" s="74"/>
      <c r="D37" s="74"/>
    </row>
    <row r="38" spans="1:4" ht="15.75" x14ac:dyDescent="0.25">
      <c r="B38" s="60"/>
      <c r="C38" s="76"/>
      <c r="D38" s="74"/>
    </row>
    <row r="39" spans="1:4" ht="15.75" x14ac:dyDescent="0.25">
      <c r="B39" s="60"/>
      <c r="C39" s="74"/>
      <c r="D39" s="74"/>
    </row>
    <row r="40" spans="1:4" x14ac:dyDescent="0.2">
      <c r="B40" s="77"/>
      <c r="C40" s="74"/>
      <c r="D40" s="74"/>
    </row>
    <row r="41" spans="1:4" ht="15.75" x14ac:dyDescent="0.25">
      <c r="B41" s="60"/>
      <c r="C41" s="76"/>
      <c r="D41" s="74"/>
    </row>
    <row r="42" spans="1:4" ht="15.75" x14ac:dyDescent="0.25">
      <c r="B42" s="60"/>
      <c r="C42" s="76"/>
      <c r="D42" s="74"/>
    </row>
    <row r="43" spans="1:4" s="80" customFormat="1" ht="18" x14ac:dyDescent="0.25">
      <c r="A43" s="106"/>
      <c r="B43" s="78"/>
      <c r="C43" s="79"/>
      <c r="D43" s="79"/>
    </row>
    <row r="44" spans="1:4" ht="12.75" x14ac:dyDescent="0.2">
      <c r="B44" s="81"/>
      <c r="C44" s="82"/>
      <c r="D44" s="82"/>
    </row>
    <row r="45" spans="1:4" ht="12.75" x14ac:dyDescent="0.2">
      <c r="B45" s="81"/>
      <c r="C45" s="82"/>
      <c r="D45" s="82"/>
    </row>
    <row r="46" spans="1:4" ht="12.75" x14ac:dyDescent="0.2">
      <c r="B46" s="81"/>
      <c r="C46" s="82"/>
      <c r="D46" s="82"/>
    </row>
    <row r="47" spans="1:4" ht="12.75" x14ac:dyDescent="0.2">
      <c r="B47" s="81"/>
      <c r="C47" s="82"/>
      <c r="D47" s="82"/>
    </row>
    <row r="48" spans="1:4" ht="15.75" x14ac:dyDescent="0.25">
      <c r="B48" s="60"/>
      <c r="C48" s="83"/>
      <c r="D48" s="83"/>
    </row>
    <row r="49" spans="1:4" ht="15.75" x14ac:dyDescent="0.25">
      <c r="B49" s="60"/>
      <c r="C49" s="83"/>
      <c r="D49" s="83"/>
    </row>
    <row r="50" spans="1:4" ht="15.75" x14ac:dyDescent="0.25">
      <c r="B50" s="60"/>
      <c r="C50" s="83"/>
      <c r="D50" s="83"/>
    </row>
    <row r="51" spans="1:4" ht="15.75" x14ac:dyDescent="0.25">
      <c r="B51" s="60"/>
      <c r="C51" s="83"/>
      <c r="D51" s="83"/>
    </row>
    <row r="52" spans="1:4" ht="15.75" x14ac:dyDescent="0.25">
      <c r="B52" s="60"/>
      <c r="C52" s="83"/>
      <c r="D52" s="83"/>
    </row>
    <row r="53" spans="1:4" ht="15.75" x14ac:dyDescent="0.25">
      <c r="B53" s="60"/>
      <c r="C53" s="83"/>
      <c r="D53" s="83"/>
    </row>
    <row r="54" spans="1:4" ht="15.75" x14ac:dyDescent="0.25">
      <c r="B54" s="60"/>
      <c r="C54" s="83"/>
      <c r="D54" s="83"/>
    </row>
    <row r="55" spans="1:4" s="86" customFormat="1" ht="15.75" x14ac:dyDescent="0.25">
      <c r="A55" s="171"/>
      <c r="B55" s="84"/>
      <c r="C55" s="85"/>
      <c r="D55" s="85"/>
    </row>
    <row r="56" spans="1:4" ht="15.75" x14ac:dyDescent="0.25">
      <c r="B56" s="60"/>
      <c r="C56" s="83"/>
      <c r="D56" s="83"/>
    </row>
    <row r="57" spans="1:4" s="73" customFormat="1" ht="14.65" customHeight="1" x14ac:dyDescent="0.2">
      <c r="A57" s="1"/>
      <c r="B57" s="87"/>
      <c r="C57" s="83"/>
      <c r="D57" s="83"/>
    </row>
    <row r="58" spans="1:4" ht="15.75" x14ac:dyDescent="0.25">
      <c r="B58" s="60"/>
      <c r="C58" s="83"/>
      <c r="D58" s="83"/>
    </row>
    <row r="59" spans="1:4" ht="15.75" x14ac:dyDescent="0.25">
      <c r="B59" s="60"/>
      <c r="C59" s="83"/>
      <c r="D59" s="83"/>
    </row>
    <row r="60" spans="1:4" s="73" customFormat="1" ht="14.65" customHeight="1" x14ac:dyDescent="0.2">
      <c r="A60" s="1"/>
      <c r="B60" s="87"/>
      <c r="C60" s="83"/>
      <c r="D60" s="83"/>
    </row>
    <row r="61" spans="1:4" ht="15.75" x14ac:dyDescent="0.25">
      <c r="B61" s="60"/>
      <c r="C61" s="83"/>
      <c r="D61" s="83"/>
    </row>
    <row r="62" spans="1:4" ht="15.75" x14ac:dyDescent="0.25">
      <c r="B62" s="60"/>
      <c r="C62" s="83"/>
      <c r="D62" s="83"/>
    </row>
    <row r="63" spans="1:4" ht="15.75" x14ac:dyDescent="0.25">
      <c r="B63" s="60"/>
      <c r="C63" s="83"/>
      <c r="D63" s="83"/>
    </row>
    <row r="64" spans="1:4" ht="15.75" x14ac:dyDescent="0.25">
      <c r="B64" s="60"/>
      <c r="C64" s="83"/>
      <c r="D64" s="83"/>
    </row>
    <row r="65" spans="1:4" s="86" customFormat="1" ht="15.75" x14ac:dyDescent="0.25">
      <c r="A65" s="171"/>
      <c r="B65" s="84"/>
      <c r="C65" s="85"/>
      <c r="D65" s="85"/>
    </row>
    <row r="66" spans="1:4" s="73" customFormat="1" ht="14.65" customHeight="1" x14ac:dyDescent="0.2">
      <c r="A66" s="1"/>
      <c r="B66" s="87"/>
      <c r="C66" s="83"/>
      <c r="D66" s="83"/>
    </row>
    <row r="67" spans="1:4" ht="15.75" x14ac:dyDescent="0.25">
      <c r="B67" s="60"/>
      <c r="C67" s="83"/>
      <c r="D67" s="83"/>
    </row>
    <row r="68" spans="1:4" s="73" customFormat="1" ht="14.65" customHeight="1" x14ac:dyDescent="0.2">
      <c r="A68" s="1"/>
      <c r="B68" s="87"/>
      <c r="C68" s="83"/>
      <c r="D68" s="83"/>
    </row>
    <row r="69" spans="1:4" ht="15.75" x14ac:dyDescent="0.25">
      <c r="B69" s="60"/>
      <c r="C69" s="83"/>
      <c r="D69" s="83"/>
    </row>
    <row r="70" spans="1:4" ht="15.75" x14ac:dyDescent="0.25">
      <c r="B70" s="60"/>
      <c r="C70" s="83"/>
      <c r="D70" s="83"/>
    </row>
    <row r="71" spans="1:4" ht="15.75" x14ac:dyDescent="0.25">
      <c r="B71" s="60"/>
      <c r="C71" s="83"/>
      <c r="D71" s="83"/>
    </row>
    <row r="72" spans="1:4" s="86" customFormat="1" ht="15.75" x14ac:dyDescent="0.25">
      <c r="A72" s="171"/>
      <c r="B72" s="84"/>
      <c r="C72" s="85"/>
      <c r="D72" s="85"/>
    </row>
    <row r="73" spans="1:4" ht="15.75" x14ac:dyDescent="0.25">
      <c r="B73" s="60"/>
      <c r="C73" s="83"/>
      <c r="D73" s="83"/>
    </row>
    <row r="74" spans="1:4" s="73" customFormat="1" ht="14.65" customHeight="1" x14ac:dyDescent="0.2">
      <c r="A74" s="1"/>
      <c r="B74" s="87"/>
      <c r="C74" s="83"/>
      <c r="D74" s="83"/>
    </row>
    <row r="75" spans="1:4" ht="15.75" x14ac:dyDescent="0.25">
      <c r="B75" s="60"/>
      <c r="C75" s="83"/>
      <c r="D75" s="83"/>
    </row>
    <row r="76" spans="1:4" ht="15.75" x14ac:dyDescent="0.25">
      <c r="B76" s="60"/>
      <c r="C76" s="83"/>
      <c r="D76" s="83"/>
    </row>
    <row r="77" spans="1:4" s="73" customFormat="1" ht="14.65" customHeight="1" x14ac:dyDescent="0.2">
      <c r="A77" s="1"/>
      <c r="B77" s="87"/>
      <c r="C77" s="83"/>
      <c r="D77" s="83"/>
    </row>
    <row r="78" spans="1:4" ht="15.75" x14ac:dyDescent="0.25">
      <c r="B78" s="60"/>
      <c r="C78" s="83"/>
      <c r="D78" s="83"/>
    </row>
    <row r="79" spans="1:4" ht="15.75" x14ac:dyDescent="0.25">
      <c r="B79" s="60"/>
      <c r="C79" s="83"/>
      <c r="D79" s="83"/>
    </row>
    <row r="80" spans="1:4" ht="15.75" x14ac:dyDescent="0.25">
      <c r="B80" s="60"/>
      <c r="C80" s="83"/>
      <c r="D80" s="83"/>
    </row>
    <row r="81" spans="1:4" s="89" customFormat="1" ht="18" x14ac:dyDescent="0.25">
      <c r="A81" s="254"/>
      <c r="B81" s="88"/>
      <c r="C81" s="85"/>
      <c r="D81" s="85"/>
    </row>
    <row r="82" spans="1:4" ht="15.75" x14ac:dyDescent="0.25">
      <c r="B82" s="60"/>
      <c r="C82" s="83"/>
      <c r="D82" s="83"/>
    </row>
    <row r="83" spans="1:4" s="89" customFormat="1" ht="18" x14ac:dyDescent="0.25">
      <c r="A83" s="254"/>
      <c r="B83" s="88"/>
      <c r="C83" s="85"/>
      <c r="D83" s="85"/>
    </row>
    <row r="84" spans="1:4" s="89" customFormat="1" ht="15.4" customHeight="1" x14ac:dyDescent="0.25">
      <c r="A84" s="254"/>
      <c r="B84" s="88"/>
      <c r="C84" s="85"/>
      <c r="D84" s="85"/>
    </row>
    <row r="85" spans="1:4" s="89" customFormat="1" ht="18" x14ac:dyDescent="0.25">
      <c r="A85" s="254"/>
      <c r="B85" s="88"/>
      <c r="C85" s="85"/>
      <c r="D85" s="85"/>
    </row>
    <row r="86" spans="1:4" ht="12.4" customHeight="1" x14ac:dyDescent="0.2">
      <c r="B86" s="90"/>
      <c r="C86" s="83"/>
      <c r="D86" s="83"/>
    </row>
    <row r="87" spans="1:4" s="64" customFormat="1" ht="18" x14ac:dyDescent="0.25">
      <c r="A87" s="119"/>
      <c r="B87" s="78"/>
      <c r="C87" s="85"/>
      <c r="D87" s="85"/>
    </row>
    <row r="88" spans="1:4" ht="12.4" customHeight="1" x14ac:dyDescent="0.2">
      <c r="B88" s="90"/>
      <c r="C88" s="83"/>
      <c r="D88" s="83"/>
    </row>
    <row r="89" spans="1:4" s="64" customFormat="1" ht="18" x14ac:dyDescent="0.25">
      <c r="A89" s="119"/>
      <c r="B89" s="78"/>
      <c r="C89" s="85"/>
      <c r="D89" s="85"/>
    </row>
    <row r="90" spans="1:4" ht="12.4" customHeight="1" x14ac:dyDescent="0.2">
      <c r="B90" s="90"/>
      <c r="C90" s="83"/>
      <c r="D90" s="83"/>
    </row>
    <row r="91" spans="1:4" s="93" customFormat="1" ht="18" x14ac:dyDescent="0.25">
      <c r="A91" s="306"/>
      <c r="B91" s="91"/>
      <c r="C91" s="92"/>
      <c r="D91" s="92"/>
    </row>
    <row r="92" spans="1:4" ht="12.4" customHeight="1" x14ac:dyDescent="0.2">
      <c r="B92" s="90"/>
      <c r="C92" s="83"/>
      <c r="D92" s="83"/>
    </row>
    <row r="93" spans="1:4" ht="15.75" x14ac:dyDescent="0.25">
      <c r="B93" s="60"/>
      <c r="C93" s="83"/>
      <c r="D93" s="83"/>
    </row>
    <row r="94" spans="1:4" ht="15.75" x14ac:dyDescent="0.25">
      <c r="B94" s="60"/>
      <c r="C94" s="83"/>
      <c r="D94" s="83"/>
    </row>
    <row r="95" spans="1:4" ht="15.75" x14ac:dyDescent="0.25">
      <c r="B95" s="60"/>
      <c r="C95" s="83"/>
      <c r="D95" s="83"/>
    </row>
    <row r="96" spans="1:4" s="86" customFormat="1" ht="15.75" x14ac:dyDescent="0.25">
      <c r="A96" s="171"/>
      <c r="B96" s="84"/>
      <c r="C96" s="61"/>
      <c r="D96" s="61"/>
    </row>
    <row r="97" spans="2:4" x14ac:dyDescent="0.2">
      <c r="B97" s="90"/>
      <c r="C97" s="83"/>
      <c r="D97" s="83"/>
    </row>
    <row r="98" spans="2:4" x14ac:dyDescent="0.2">
      <c r="B98" s="90"/>
      <c r="C98" s="83"/>
      <c r="D98" s="83"/>
    </row>
    <row r="99" spans="2:4" x14ac:dyDescent="0.2">
      <c r="B99" s="90"/>
      <c r="C99" s="83"/>
      <c r="D99" s="83"/>
    </row>
    <row r="100" spans="2:4" x14ac:dyDescent="0.2">
      <c r="B100" s="90"/>
      <c r="C100" s="83"/>
      <c r="D100" s="83"/>
    </row>
    <row r="101" spans="2:4" x14ac:dyDescent="0.2">
      <c r="B101" s="90"/>
      <c r="C101" s="83"/>
      <c r="D101" s="83"/>
    </row>
    <row r="102" spans="2:4" x14ac:dyDescent="0.2">
      <c r="B102" s="90"/>
      <c r="C102" s="83"/>
      <c r="D102" s="83"/>
    </row>
    <row r="103" spans="2:4" x14ac:dyDescent="0.2">
      <c r="B103" s="90"/>
      <c r="C103" s="83"/>
      <c r="D103" s="83"/>
    </row>
    <row r="104" spans="2:4" x14ac:dyDescent="0.2">
      <c r="B104" s="90"/>
      <c r="C104" s="83"/>
      <c r="D104" s="83"/>
    </row>
    <row r="105" spans="2:4" x14ac:dyDescent="0.2">
      <c r="B105" s="90"/>
      <c r="C105" s="83"/>
      <c r="D105" s="83"/>
    </row>
    <row r="106" spans="2:4" x14ac:dyDescent="0.2">
      <c r="B106" s="90"/>
      <c r="C106" s="83"/>
      <c r="D106" s="83"/>
    </row>
    <row r="107" spans="2:4" x14ac:dyDescent="0.2">
      <c r="B107" s="90"/>
      <c r="C107" s="83"/>
      <c r="D107" s="83"/>
    </row>
    <row r="108" spans="2:4" x14ac:dyDescent="0.2">
      <c r="B108" s="90"/>
      <c r="C108" s="83"/>
      <c r="D108" s="83"/>
    </row>
    <row r="109" spans="2:4" x14ac:dyDescent="0.2">
      <c r="B109" s="90"/>
      <c r="C109" s="83"/>
      <c r="D109" s="83"/>
    </row>
    <row r="110" spans="2:4" x14ac:dyDescent="0.2">
      <c r="B110" s="90"/>
      <c r="C110" s="83"/>
      <c r="D110" s="83"/>
    </row>
    <row r="111" spans="2:4" x14ac:dyDescent="0.2">
      <c r="B111" s="90"/>
      <c r="C111" s="83"/>
      <c r="D111" s="83"/>
    </row>
    <row r="112" spans="2:4" x14ac:dyDescent="0.2">
      <c r="B112" s="90"/>
      <c r="C112" s="83"/>
      <c r="D112" s="83"/>
    </row>
    <row r="113" spans="2:4" x14ac:dyDescent="0.2">
      <c r="B113" s="90"/>
      <c r="C113" s="83"/>
      <c r="D113" s="83"/>
    </row>
    <row r="114" spans="2:4" x14ac:dyDescent="0.2">
      <c r="B114" s="90"/>
      <c r="C114" s="83"/>
      <c r="D114" s="83"/>
    </row>
    <row r="115" spans="2:4" x14ac:dyDescent="0.2">
      <c r="B115" s="90"/>
      <c r="C115" s="83"/>
      <c r="D115" s="83"/>
    </row>
    <row r="116" spans="2:4" x14ac:dyDescent="0.2">
      <c r="B116" s="90"/>
      <c r="C116" s="83"/>
      <c r="D116" s="83"/>
    </row>
    <row r="117" spans="2:4" x14ac:dyDescent="0.2">
      <c r="B117" s="90"/>
      <c r="C117" s="83"/>
      <c r="D117" s="83"/>
    </row>
    <row r="118" spans="2:4" x14ac:dyDescent="0.2">
      <c r="B118" s="90"/>
      <c r="C118" s="83"/>
      <c r="D118" s="83"/>
    </row>
    <row r="119" spans="2:4" x14ac:dyDescent="0.2">
      <c r="B119" s="90"/>
      <c r="C119" s="83"/>
      <c r="D119" s="83"/>
    </row>
    <row r="120" spans="2:4" x14ac:dyDescent="0.2">
      <c r="B120" s="90"/>
      <c r="C120" s="83"/>
      <c r="D120" s="83"/>
    </row>
    <row r="121" spans="2:4" x14ac:dyDescent="0.2">
      <c r="B121" s="90"/>
      <c r="C121" s="83"/>
      <c r="D121" s="83"/>
    </row>
    <row r="122" spans="2:4" x14ac:dyDescent="0.2">
      <c r="B122" s="90"/>
      <c r="C122" s="83"/>
      <c r="D122" s="83"/>
    </row>
    <row r="123" spans="2:4" x14ac:dyDescent="0.2">
      <c r="B123" s="90"/>
      <c r="C123" s="83"/>
      <c r="D123" s="83"/>
    </row>
    <row r="124" spans="2:4" x14ac:dyDescent="0.2">
      <c r="B124" s="90"/>
      <c r="C124" s="83"/>
      <c r="D124" s="83"/>
    </row>
    <row r="125" spans="2:4" x14ac:dyDescent="0.2">
      <c r="B125" s="90"/>
      <c r="C125" s="83"/>
      <c r="D125" s="83"/>
    </row>
    <row r="126" spans="2:4" x14ac:dyDescent="0.2">
      <c r="B126" s="90"/>
      <c r="C126" s="83"/>
      <c r="D126" s="83"/>
    </row>
    <row r="127" spans="2:4" x14ac:dyDescent="0.2">
      <c r="B127" s="90"/>
      <c r="C127" s="83"/>
      <c r="D127" s="83"/>
    </row>
    <row r="128" spans="2:4" x14ac:dyDescent="0.2">
      <c r="B128" s="90"/>
      <c r="C128" s="83"/>
      <c r="D128" s="83"/>
    </row>
    <row r="129" spans="2:4" x14ac:dyDescent="0.2">
      <c r="B129" s="90"/>
      <c r="C129" s="83"/>
      <c r="D129" s="83"/>
    </row>
    <row r="130" spans="2:4" x14ac:dyDescent="0.2">
      <c r="B130" s="90"/>
      <c r="C130" s="83"/>
      <c r="D130" s="83"/>
    </row>
    <row r="131" spans="2:4" x14ac:dyDescent="0.2">
      <c r="B131" s="90"/>
      <c r="C131" s="83"/>
      <c r="D131" s="83"/>
    </row>
    <row r="132" spans="2:4" x14ac:dyDescent="0.2">
      <c r="B132" s="90"/>
      <c r="C132" s="83"/>
      <c r="D132" s="83"/>
    </row>
    <row r="133" spans="2:4" x14ac:dyDescent="0.2">
      <c r="B133" s="90"/>
      <c r="C133" s="83"/>
      <c r="D133" s="83"/>
    </row>
    <row r="134" spans="2:4" x14ac:dyDescent="0.2">
      <c r="B134" s="90"/>
      <c r="C134" s="83"/>
      <c r="D134" s="83"/>
    </row>
    <row r="135" spans="2:4" x14ac:dyDescent="0.2">
      <c r="B135" s="90"/>
      <c r="C135" s="83"/>
      <c r="D135" s="83"/>
    </row>
    <row r="136" spans="2:4" x14ac:dyDescent="0.2">
      <c r="B136" s="90"/>
      <c r="C136" s="83"/>
      <c r="D136" s="83"/>
    </row>
    <row r="137" spans="2:4" x14ac:dyDescent="0.2">
      <c r="B137" s="90"/>
      <c r="C137" s="83"/>
      <c r="D137" s="83"/>
    </row>
    <row r="138" spans="2:4" x14ac:dyDescent="0.2">
      <c r="B138" s="90"/>
      <c r="C138" s="83"/>
      <c r="D138" s="83"/>
    </row>
    <row r="139" spans="2:4" x14ac:dyDescent="0.2">
      <c r="B139" s="90"/>
      <c r="C139" s="83"/>
      <c r="D139" s="83"/>
    </row>
    <row r="140" spans="2:4" x14ac:dyDescent="0.2">
      <c r="B140" s="90"/>
      <c r="C140" s="83"/>
      <c r="D140" s="83"/>
    </row>
    <row r="141" spans="2:4" x14ac:dyDescent="0.2">
      <c r="B141" s="90"/>
      <c r="C141" s="83"/>
      <c r="D141" s="83"/>
    </row>
    <row r="142" spans="2:4" x14ac:dyDescent="0.2">
      <c r="B142" s="90"/>
      <c r="C142" s="83"/>
      <c r="D142" s="83"/>
    </row>
    <row r="143" spans="2:4" x14ac:dyDescent="0.2">
      <c r="B143" s="90"/>
      <c r="C143" s="83"/>
      <c r="D143" s="83"/>
    </row>
    <row r="144" spans="2:4" x14ac:dyDescent="0.2">
      <c r="B144" s="90"/>
      <c r="C144" s="83"/>
      <c r="D144" s="83"/>
    </row>
    <row r="145" spans="2:4" x14ac:dyDescent="0.2">
      <c r="B145" s="90"/>
      <c r="C145" s="83"/>
      <c r="D145" s="83"/>
    </row>
    <row r="146" spans="2:4" x14ac:dyDescent="0.2">
      <c r="B146" s="90"/>
      <c r="C146" s="83"/>
      <c r="D146" s="83"/>
    </row>
    <row r="147" spans="2:4" x14ac:dyDescent="0.2">
      <c r="B147" s="90"/>
      <c r="C147" s="83"/>
      <c r="D147" s="83"/>
    </row>
    <row r="148" spans="2:4" x14ac:dyDescent="0.2">
      <c r="B148" s="90"/>
      <c r="C148" s="83"/>
      <c r="D148" s="83"/>
    </row>
    <row r="149" spans="2:4" x14ac:dyDescent="0.2">
      <c r="B149" s="90"/>
      <c r="C149" s="83"/>
      <c r="D149" s="83"/>
    </row>
    <row r="150" spans="2:4" x14ac:dyDescent="0.2">
      <c r="B150" s="90"/>
      <c r="C150" s="83"/>
      <c r="D150" s="83"/>
    </row>
    <row r="151" spans="2:4" x14ac:dyDescent="0.2">
      <c r="B151" s="90"/>
      <c r="C151" s="83"/>
      <c r="D151" s="83"/>
    </row>
    <row r="152" spans="2:4" x14ac:dyDescent="0.2">
      <c r="B152" s="90"/>
      <c r="C152" s="83"/>
      <c r="D152" s="83"/>
    </row>
    <row r="153" spans="2:4" x14ac:dyDescent="0.2">
      <c r="B153" s="90"/>
      <c r="C153" s="83"/>
      <c r="D153" s="83"/>
    </row>
    <row r="154" spans="2:4" x14ac:dyDescent="0.2">
      <c r="B154" s="90"/>
      <c r="C154" s="83"/>
      <c r="D154" s="83"/>
    </row>
    <row r="155" spans="2:4" x14ac:dyDescent="0.2">
      <c r="B155" s="90"/>
      <c r="C155" s="83"/>
      <c r="D155" s="83"/>
    </row>
    <row r="156" spans="2:4" x14ac:dyDescent="0.2">
      <c r="B156" s="90"/>
      <c r="C156" s="83"/>
      <c r="D156" s="83"/>
    </row>
    <row r="157" spans="2:4" x14ac:dyDescent="0.2">
      <c r="B157" s="90"/>
      <c r="C157" s="83"/>
      <c r="D157" s="83"/>
    </row>
    <row r="158" spans="2:4" x14ac:dyDescent="0.2">
      <c r="B158" s="90"/>
      <c r="C158" s="83"/>
      <c r="D158" s="83"/>
    </row>
    <row r="159" spans="2:4" x14ac:dyDescent="0.2">
      <c r="B159" s="90"/>
      <c r="C159" s="83"/>
      <c r="D159" s="83"/>
    </row>
    <row r="160" spans="2:4" x14ac:dyDescent="0.2">
      <c r="B160" s="90"/>
      <c r="C160" s="83"/>
      <c r="D160" s="83"/>
    </row>
    <row r="161" spans="2:4" x14ac:dyDescent="0.2">
      <c r="B161" s="90"/>
      <c r="C161" s="83"/>
      <c r="D161" s="83"/>
    </row>
    <row r="162" spans="2:4" x14ac:dyDescent="0.2">
      <c r="B162" s="90"/>
      <c r="C162" s="83"/>
      <c r="D162" s="83"/>
    </row>
    <row r="163" spans="2:4" x14ac:dyDescent="0.2">
      <c r="B163" s="90"/>
      <c r="C163" s="83"/>
      <c r="D163" s="83"/>
    </row>
    <row r="164" spans="2:4" x14ac:dyDescent="0.2">
      <c r="B164" s="90"/>
      <c r="C164" s="83"/>
      <c r="D164" s="83"/>
    </row>
    <row r="165" spans="2:4" x14ac:dyDescent="0.2">
      <c r="B165" s="90"/>
      <c r="C165" s="83"/>
      <c r="D165" s="83"/>
    </row>
    <row r="166" spans="2:4" x14ac:dyDescent="0.2">
      <c r="B166" s="90"/>
      <c r="C166" s="83"/>
      <c r="D166" s="83"/>
    </row>
    <row r="167" spans="2:4" x14ac:dyDescent="0.2">
      <c r="B167" s="90"/>
      <c r="C167" s="83"/>
      <c r="D167" s="83"/>
    </row>
    <row r="168" spans="2:4" x14ac:dyDescent="0.2">
      <c r="B168" s="90"/>
      <c r="C168" s="83"/>
      <c r="D168" s="83"/>
    </row>
    <row r="169" spans="2:4" x14ac:dyDescent="0.2">
      <c r="B169" s="90"/>
      <c r="C169" s="83"/>
      <c r="D169" s="83"/>
    </row>
    <row r="170" spans="2:4" x14ac:dyDescent="0.2">
      <c r="B170" s="90"/>
      <c r="C170" s="83"/>
      <c r="D170" s="83"/>
    </row>
    <row r="171" spans="2:4" x14ac:dyDescent="0.2">
      <c r="B171" s="90"/>
      <c r="C171" s="83"/>
      <c r="D171" s="83"/>
    </row>
    <row r="172" spans="2:4" x14ac:dyDescent="0.2">
      <c r="B172" s="90"/>
      <c r="C172" s="83"/>
      <c r="D172" s="83"/>
    </row>
    <row r="173" spans="2:4" x14ac:dyDescent="0.2">
      <c r="B173" s="90"/>
      <c r="C173" s="83"/>
      <c r="D173" s="83"/>
    </row>
    <row r="174" spans="2:4" x14ac:dyDescent="0.2">
      <c r="B174" s="90"/>
      <c r="C174" s="83"/>
      <c r="D174" s="83"/>
    </row>
    <row r="175" spans="2:4" x14ac:dyDescent="0.2">
      <c r="B175" s="90"/>
      <c r="C175" s="83"/>
      <c r="D175" s="83"/>
    </row>
    <row r="176" spans="2:4" x14ac:dyDescent="0.2">
      <c r="B176" s="90"/>
      <c r="C176" s="83"/>
      <c r="D176" s="83"/>
    </row>
    <row r="177" spans="2:4" x14ac:dyDescent="0.2">
      <c r="B177" s="90"/>
      <c r="C177" s="83"/>
      <c r="D177" s="83"/>
    </row>
    <row r="178" spans="2:4" x14ac:dyDescent="0.2">
      <c r="B178" s="90"/>
      <c r="C178" s="83"/>
      <c r="D178" s="83"/>
    </row>
    <row r="179" spans="2:4" x14ac:dyDescent="0.2">
      <c r="B179" s="90"/>
      <c r="C179" s="83"/>
      <c r="D179" s="83"/>
    </row>
    <row r="180" spans="2:4" x14ac:dyDescent="0.2">
      <c r="B180" s="90"/>
      <c r="C180" s="83"/>
      <c r="D180" s="83"/>
    </row>
    <row r="181" spans="2:4" x14ac:dyDescent="0.2">
      <c r="B181" s="90"/>
      <c r="C181" s="83"/>
      <c r="D181" s="83"/>
    </row>
    <row r="182" spans="2:4" x14ac:dyDescent="0.2">
      <c r="B182" s="90"/>
      <c r="C182" s="83"/>
      <c r="D182" s="83"/>
    </row>
    <row r="183" spans="2:4" x14ac:dyDescent="0.2">
      <c r="B183" s="90"/>
      <c r="C183" s="83"/>
      <c r="D183" s="83"/>
    </row>
    <row r="184" spans="2:4" x14ac:dyDescent="0.2">
      <c r="B184" s="90"/>
      <c r="C184" s="83"/>
      <c r="D184" s="83"/>
    </row>
    <row r="185" spans="2:4" x14ac:dyDescent="0.2">
      <c r="B185" s="90"/>
      <c r="C185" s="83"/>
      <c r="D185" s="83"/>
    </row>
    <row r="186" spans="2:4" x14ac:dyDescent="0.2">
      <c r="B186" s="90"/>
      <c r="C186" s="83"/>
      <c r="D186" s="83"/>
    </row>
    <row r="187" spans="2:4" x14ac:dyDescent="0.2">
      <c r="B187" s="90"/>
      <c r="C187" s="83"/>
      <c r="D187" s="83"/>
    </row>
    <row r="188" spans="2:4" x14ac:dyDescent="0.2">
      <c r="B188" s="90"/>
      <c r="C188" s="83"/>
      <c r="D188" s="83"/>
    </row>
    <row r="189" spans="2:4" x14ac:dyDescent="0.2">
      <c r="B189" s="90"/>
      <c r="C189" s="83"/>
      <c r="D189" s="83"/>
    </row>
    <row r="190" spans="2:4" x14ac:dyDescent="0.2">
      <c r="B190" s="90"/>
      <c r="C190" s="83"/>
      <c r="D190" s="83"/>
    </row>
    <row r="191" spans="2:4" x14ac:dyDescent="0.2">
      <c r="B191" s="90"/>
      <c r="C191" s="83"/>
      <c r="D191" s="83"/>
    </row>
    <row r="192" spans="2:4" x14ac:dyDescent="0.2">
      <c r="B192" s="90"/>
      <c r="C192" s="83"/>
      <c r="D192" s="83"/>
    </row>
    <row r="193" spans="2:4" x14ac:dyDescent="0.2">
      <c r="B193" s="90"/>
      <c r="C193" s="83"/>
      <c r="D193" s="83"/>
    </row>
    <row r="194" spans="2:4" x14ac:dyDescent="0.2">
      <c r="B194" s="90"/>
      <c r="C194" s="83"/>
      <c r="D194" s="83"/>
    </row>
    <row r="195" spans="2:4" x14ac:dyDescent="0.2">
      <c r="B195" s="90"/>
      <c r="C195" s="83"/>
      <c r="D195" s="83"/>
    </row>
    <row r="196" spans="2:4" x14ac:dyDescent="0.2">
      <c r="B196" s="90"/>
      <c r="C196" s="83"/>
      <c r="D196" s="83"/>
    </row>
    <row r="197" spans="2:4" x14ac:dyDescent="0.2">
      <c r="B197" s="90"/>
      <c r="C197" s="83"/>
      <c r="D197" s="83"/>
    </row>
    <row r="198" spans="2:4" x14ac:dyDescent="0.2">
      <c r="B198" s="90"/>
      <c r="C198" s="83"/>
      <c r="D198" s="83"/>
    </row>
    <row r="199" spans="2:4" x14ac:dyDescent="0.2">
      <c r="B199" s="90"/>
      <c r="C199" s="83"/>
      <c r="D199" s="83"/>
    </row>
    <row r="200" spans="2:4" x14ac:dyDescent="0.2">
      <c r="B200" s="90"/>
      <c r="C200" s="83"/>
      <c r="D200" s="83"/>
    </row>
    <row r="201" spans="2:4" x14ac:dyDescent="0.2">
      <c r="B201" s="90"/>
      <c r="C201" s="83"/>
      <c r="D201" s="83"/>
    </row>
    <row r="202" spans="2:4" x14ac:dyDescent="0.2">
      <c r="B202" s="90"/>
      <c r="C202" s="83"/>
      <c r="D202" s="83"/>
    </row>
    <row r="203" spans="2:4" x14ac:dyDescent="0.2">
      <c r="B203" s="90"/>
      <c r="C203" s="83"/>
      <c r="D203" s="83"/>
    </row>
    <row r="204" spans="2:4" x14ac:dyDescent="0.2">
      <c r="B204" s="90"/>
      <c r="C204" s="83"/>
      <c r="D204" s="83"/>
    </row>
    <row r="205" spans="2:4" x14ac:dyDescent="0.2">
      <c r="B205" s="90"/>
      <c r="C205" s="83"/>
      <c r="D205" s="83"/>
    </row>
    <row r="206" spans="2:4" x14ac:dyDescent="0.2">
      <c r="B206" s="90"/>
      <c r="C206" s="83"/>
      <c r="D206" s="83"/>
    </row>
    <row r="207" spans="2:4" x14ac:dyDescent="0.2">
      <c r="B207" s="90"/>
      <c r="C207" s="83"/>
      <c r="D207" s="83"/>
    </row>
    <row r="208" spans="2:4" x14ac:dyDescent="0.2">
      <c r="B208" s="90"/>
      <c r="C208" s="83"/>
      <c r="D208" s="83"/>
    </row>
    <row r="209" spans="2:4" x14ac:dyDescent="0.2">
      <c r="B209" s="90"/>
      <c r="C209" s="83"/>
      <c r="D209" s="83"/>
    </row>
    <row r="210" spans="2:4" x14ac:dyDescent="0.2">
      <c r="B210" s="90"/>
      <c r="C210" s="83"/>
      <c r="D210" s="83"/>
    </row>
    <row r="211" spans="2:4" x14ac:dyDescent="0.2">
      <c r="B211" s="90"/>
      <c r="C211" s="83"/>
      <c r="D211" s="83"/>
    </row>
    <row r="212" spans="2:4" x14ac:dyDescent="0.2">
      <c r="B212" s="90"/>
      <c r="C212" s="83"/>
      <c r="D212" s="83"/>
    </row>
    <row r="213" spans="2:4" x14ac:dyDescent="0.2">
      <c r="B213" s="90"/>
      <c r="C213" s="83"/>
      <c r="D213" s="83"/>
    </row>
    <row r="214" spans="2:4" x14ac:dyDescent="0.2">
      <c r="B214" s="90"/>
      <c r="C214" s="83"/>
      <c r="D214" s="83"/>
    </row>
    <row r="215" spans="2:4" x14ac:dyDescent="0.2">
      <c r="B215" s="90"/>
      <c r="C215" s="83"/>
      <c r="D215" s="83"/>
    </row>
    <row r="216" spans="2:4" x14ac:dyDescent="0.2">
      <c r="B216" s="90"/>
      <c r="C216" s="83"/>
      <c r="D216" s="83"/>
    </row>
    <row r="217" spans="2:4" x14ac:dyDescent="0.2">
      <c r="B217" s="90"/>
      <c r="C217" s="83"/>
      <c r="D217" s="83"/>
    </row>
    <row r="218" spans="2:4" x14ac:dyDescent="0.2">
      <c r="B218" s="90"/>
      <c r="C218" s="83"/>
      <c r="D218" s="83"/>
    </row>
    <row r="219" spans="2:4" x14ac:dyDescent="0.2">
      <c r="B219" s="90"/>
      <c r="C219" s="83"/>
      <c r="D219" s="83"/>
    </row>
    <row r="220" spans="2:4" x14ac:dyDescent="0.2">
      <c r="B220" s="90"/>
      <c r="C220" s="83"/>
      <c r="D220" s="83"/>
    </row>
    <row r="221" spans="2:4" x14ac:dyDescent="0.2">
      <c r="B221" s="90"/>
      <c r="C221" s="83"/>
      <c r="D221" s="83"/>
    </row>
    <row r="222" spans="2:4" x14ac:dyDescent="0.2">
      <c r="B222" s="90"/>
      <c r="C222" s="83"/>
      <c r="D222" s="83"/>
    </row>
    <row r="223" spans="2:4" x14ac:dyDescent="0.2">
      <c r="B223" s="90"/>
      <c r="C223" s="83"/>
      <c r="D223" s="83"/>
    </row>
    <row r="224" spans="2:4" x14ac:dyDescent="0.2">
      <c r="B224" s="90"/>
      <c r="C224" s="83"/>
      <c r="D224" s="83"/>
    </row>
    <row r="225" spans="2:4" x14ac:dyDescent="0.2">
      <c r="B225" s="90"/>
      <c r="C225" s="83"/>
      <c r="D225" s="83"/>
    </row>
    <row r="226" spans="2:4" x14ac:dyDescent="0.2">
      <c r="B226" s="90"/>
      <c r="C226" s="83"/>
      <c r="D226" s="83"/>
    </row>
    <row r="227" spans="2:4" x14ac:dyDescent="0.2">
      <c r="B227" s="90"/>
      <c r="C227" s="83"/>
      <c r="D227" s="83"/>
    </row>
    <row r="228" spans="2:4" x14ac:dyDescent="0.2">
      <c r="B228" s="90"/>
      <c r="C228" s="83"/>
      <c r="D228" s="83"/>
    </row>
    <row r="229" spans="2:4" x14ac:dyDescent="0.2">
      <c r="B229" s="90"/>
      <c r="C229" s="83"/>
      <c r="D229" s="83"/>
    </row>
    <row r="230" spans="2:4" x14ac:dyDescent="0.2">
      <c r="B230" s="90"/>
      <c r="C230" s="83"/>
      <c r="D230" s="83"/>
    </row>
    <row r="231" spans="2:4" x14ac:dyDescent="0.2">
      <c r="B231" s="90"/>
      <c r="C231" s="83"/>
      <c r="D231" s="83"/>
    </row>
    <row r="232" spans="2:4" x14ac:dyDescent="0.2">
      <c r="B232" s="90"/>
      <c r="C232" s="83"/>
      <c r="D232" s="83"/>
    </row>
    <row r="233" spans="2:4" x14ac:dyDescent="0.2">
      <c r="B233" s="90"/>
      <c r="C233" s="83"/>
      <c r="D233" s="83"/>
    </row>
    <row r="234" spans="2:4" x14ac:dyDescent="0.2">
      <c r="B234" s="90"/>
      <c r="C234" s="83"/>
      <c r="D234" s="83"/>
    </row>
    <row r="235" spans="2:4" x14ac:dyDescent="0.2">
      <c r="B235" s="90"/>
      <c r="C235" s="83"/>
      <c r="D235" s="83"/>
    </row>
    <row r="236" spans="2:4" x14ac:dyDescent="0.2">
      <c r="B236" s="90"/>
      <c r="C236" s="83"/>
      <c r="D236" s="83"/>
    </row>
    <row r="237" spans="2:4" x14ac:dyDescent="0.2">
      <c r="B237" s="90"/>
      <c r="C237" s="83"/>
      <c r="D237" s="83"/>
    </row>
    <row r="238" spans="2:4" x14ac:dyDescent="0.2">
      <c r="B238" s="90"/>
      <c r="C238" s="83"/>
      <c r="D238" s="83"/>
    </row>
    <row r="239" spans="2:4" x14ac:dyDescent="0.2">
      <c r="B239" s="90"/>
      <c r="C239" s="83"/>
      <c r="D239" s="83"/>
    </row>
    <row r="240" spans="2:4" x14ac:dyDescent="0.2">
      <c r="B240" s="90"/>
      <c r="C240" s="83"/>
      <c r="D240" s="83"/>
    </row>
    <row r="241" spans="2:4" x14ac:dyDescent="0.2">
      <c r="B241" s="90"/>
      <c r="C241" s="83"/>
      <c r="D241" s="83"/>
    </row>
    <row r="242" spans="2:4" x14ac:dyDescent="0.2">
      <c r="B242" s="90"/>
      <c r="C242" s="83"/>
      <c r="D242" s="83"/>
    </row>
    <row r="243" spans="2:4" x14ac:dyDescent="0.2">
      <c r="B243" s="90"/>
      <c r="C243" s="83"/>
      <c r="D243" s="83"/>
    </row>
    <row r="244" spans="2:4" x14ac:dyDescent="0.2">
      <c r="B244" s="90"/>
      <c r="C244" s="83"/>
      <c r="D244" s="83"/>
    </row>
    <row r="245" spans="2:4" x14ac:dyDescent="0.2">
      <c r="B245" s="90"/>
      <c r="C245" s="83"/>
      <c r="D245" s="83"/>
    </row>
    <row r="246" spans="2:4" x14ac:dyDescent="0.2">
      <c r="B246" s="90"/>
      <c r="C246" s="83"/>
      <c r="D246" s="83"/>
    </row>
    <row r="247" spans="2:4" x14ac:dyDescent="0.2">
      <c r="B247" s="90"/>
      <c r="C247" s="83"/>
      <c r="D247" s="83"/>
    </row>
    <row r="248" spans="2:4" x14ac:dyDescent="0.2">
      <c r="B248" s="90"/>
      <c r="C248" s="83"/>
      <c r="D248" s="83"/>
    </row>
    <row r="249" spans="2:4" x14ac:dyDescent="0.2">
      <c r="B249" s="90"/>
      <c r="C249" s="83"/>
      <c r="D249" s="83"/>
    </row>
    <row r="250" spans="2:4" x14ac:dyDescent="0.2">
      <c r="B250" s="90"/>
      <c r="C250" s="83"/>
      <c r="D250" s="83"/>
    </row>
    <row r="251" spans="2:4" x14ac:dyDescent="0.2">
      <c r="B251" s="90"/>
      <c r="C251" s="83"/>
      <c r="D251" s="83"/>
    </row>
    <row r="252" spans="2:4" x14ac:dyDescent="0.2">
      <c r="B252" s="90"/>
      <c r="C252" s="83"/>
      <c r="D252" s="83"/>
    </row>
    <row r="253" spans="2:4" x14ac:dyDescent="0.2">
      <c r="B253" s="90"/>
      <c r="C253" s="83"/>
      <c r="D253" s="83"/>
    </row>
    <row r="254" spans="2:4" x14ac:dyDescent="0.2">
      <c r="B254" s="90"/>
      <c r="C254" s="83"/>
      <c r="D254" s="83"/>
    </row>
    <row r="255" spans="2:4" x14ac:dyDescent="0.2">
      <c r="B255" s="90"/>
      <c r="C255" s="83"/>
      <c r="D255" s="83"/>
    </row>
    <row r="256" spans="2:4" x14ac:dyDescent="0.2">
      <c r="B256" s="90"/>
      <c r="C256" s="83"/>
      <c r="D256" s="83"/>
    </row>
    <row r="257" spans="2:4" x14ac:dyDescent="0.2">
      <c r="B257" s="90"/>
      <c r="C257" s="83"/>
      <c r="D257" s="83"/>
    </row>
    <row r="258" spans="2:4" x14ac:dyDescent="0.2">
      <c r="B258" s="90"/>
      <c r="C258" s="83"/>
      <c r="D258" s="83"/>
    </row>
    <row r="259" spans="2:4" x14ac:dyDescent="0.2">
      <c r="B259" s="90"/>
      <c r="C259" s="83"/>
      <c r="D259" s="83"/>
    </row>
    <row r="260" spans="2:4" x14ac:dyDescent="0.2">
      <c r="B260" s="90"/>
      <c r="C260" s="83"/>
      <c r="D260" s="83"/>
    </row>
    <row r="261" spans="2:4" x14ac:dyDescent="0.2">
      <c r="B261" s="90"/>
      <c r="C261" s="83"/>
      <c r="D261" s="83"/>
    </row>
    <row r="262" spans="2:4" x14ac:dyDescent="0.2">
      <c r="B262" s="90"/>
      <c r="C262" s="83"/>
      <c r="D262" s="83"/>
    </row>
    <row r="263" spans="2:4" x14ac:dyDescent="0.2">
      <c r="B263" s="90"/>
      <c r="C263" s="83"/>
      <c r="D263" s="83"/>
    </row>
    <row r="264" spans="2:4" x14ac:dyDescent="0.2">
      <c r="B264" s="90"/>
      <c r="C264" s="83"/>
      <c r="D264" s="83"/>
    </row>
    <row r="265" spans="2:4" x14ac:dyDescent="0.2">
      <c r="B265" s="90"/>
      <c r="C265" s="83"/>
      <c r="D265" s="83"/>
    </row>
    <row r="266" spans="2:4" x14ac:dyDescent="0.2">
      <c r="B266" s="90"/>
      <c r="C266" s="83"/>
      <c r="D266" s="83"/>
    </row>
    <row r="267" spans="2:4" x14ac:dyDescent="0.2">
      <c r="B267" s="90"/>
      <c r="C267" s="83"/>
      <c r="D267" s="83"/>
    </row>
    <row r="268" spans="2:4" x14ac:dyDescent="0.2">
      <c r="B268" s="90"/>
      <c r="C268" s="83"/>
      <c r="D268" s="83"/>
    </row>
    <row r="269" spans="2:4" x14ac:dyDescent="0.2">
      <c r="B269" s="90"/>
      <c r="C269" s="83"/>
      <c r="D269" s="83"/>
    </row>
    <row r="270" spans="2:4" x14ac:dyDescent="0.2">
      <c r="B270" s="90"/>
      <c r="C270" s="83"/>
      <c r="D270" s="83"/>
    </row>
    <row r="271" spans="2:4" x14ac:dyDescent="0.2">
      <c r="B271" s="90"/>
      <c r="C271" s="83"/>
      <c r="D271" s="83"/>
    </row>
    <row r="272" spans="2:4" x14ac:dyDescent="0.2">
      <c r="B272" s="90"/>
      <c r="C272" s="83"/>
      <c r="D272" s="83"/>
    </row>
    <row r="273" spans="2:4" x14ac:dyDescent="0.2">
      <c r="B273" s="90"/>
      <c r="C273" s="83"/>
      <c r="D273" s="83"/>
    </row>
    <row r="274" spans="2:4" x14ac:dyDescent="0.2">
      <c r="B274" s="90"/>
      <c r="C274" s="83"/>
      <c r="D274" s="83"/>
    </row>
    <row r="275" spans="2:4" x14ac:dyDescent="0.2">
      <c r="B275" s="90"/>
      <c r="C275" s="83"/>
      <c r="D275" s="83"/>
    </row>
    <row r="276" spans="2:4" x14ac:dyDescent="0.2">
      <c r="B276" s="90"/>
      <c r="C276" s="83"/>
      <c r="D276" s="83"/>
    </row>
    <row r="277" spans="2:4" x14ac:dyDescent="0.2">
      <c r="B277" s="90"/>
      <c r="C277" s="83"/>
      <c r="D277" s="83"/>
    </row>
    <row r="278" spans="2:4" x14ac:dyDescent="0.2">
      <c r="B278" s="90"/>
      <c r="C278" s="83"/>
      <c r="D278" s="83"/>
    </row>
    <row r="279" spans="2:4" x14ac:dyDescent="0.2">
      <c r="B279" s="90"/>
      <c r="C279" s="83"/>
      <c r="D279" s="83"/>
    </row>
    <row r="280" spans="2:4" x14ac:dyDescent="0.2">
      <c r="B280" s="90"/>
      <c r="C280" s="83"/>
      <c r="D280" s="83"/>
    </row>
    <row r="281" spans="2:4" x14ac:dyDescent="0.2">
      <c r="B281" s="90"/>
      <c r="C281" s="83"/>
      <c r="D281" s="83"/>
    </row>
    <row r="282" spans="2:4" x14ac:dyDescent="0.2">
      <c r="B282" s="90"/>
      <c r="C282" s="83"/>
      <c r="D282" s="83"/>
    </row>
    <row r="283" spans="2:4" x14ac:dyDescent="0.2">
      <c r="B283" s="90"/>
      <c r="C283" s="83"/>
      <c r="D283" s="83"/>
    </row>
    <row r="284" spans="2:4" x14ac:dyDescent="0.2">
      <c r="B284" s="90"/>
      <c r="C284" s="83"/>
      <c r="D284" s="83"/>
    </row>
    <row r="285" spans="2:4" x14ac:dyDescent="0.2">
      <c r="B285" s="90"/>
      <c r="C285" s="83"/>
      <c r="D285" s="83"/>
    </row>
    <row r="286" spans="2:4" x14ac:dyDescent="0.2">
      <c r="B286" s="90"/>
      <c r="C286" s="83"/>
      <c r="D286" s="83"/>
    </row>
    <row r="287" spans="2:4" x14ac:dyDescent="0.2">
      <c r="B287" s="90"/>
      <c r="C287" s="83"/>
      <c r="D287" s="83"/>
    </row>
    <row r="288" spans="2:4" x14ac:dyDescent="0.2">
      <c r="B288" s="90"/>
      <c r="C288" s="83"/>
      <c r="D288" s="83"/>
    </row>
    <row r="289" spans="2:4" x14ac:dyDescent="0.2">
      <c r="B289" s="90"/>
      <c r="C289" s="83"/>
      <c r="D289" s="83"/>
    </row>
    <row r="290" spans="2:4" x14ac:dyDescent="0.2">
      <c r="B290" s="90"/>
      <c r="C290" s="83"/>
      <c r="D290" s="83"/>
    </row>
    <row r="291" spans="2:4" x14ac:dyDescent="0.2">
      <c r="B291" s="90"/>
      <c r="C291" s="83"/>
      <c r="D291" s="83"/>
    </row>
    <row r="292" spans="2:4" x14ac:dyDescent="0.2">
      <c r="B292" s="90"/>
      <c r="C292" s="83"/>
      <c r="D292" s="83"/>
    </row>
    <row r="293" spans="2:4" x14ac:dyDescent="0.2">
      <c r="B293" s="90"/>
      <c r="C293" s="83"/>
      <c r="D293" s="83"/>
    </row>
    <row r="294" spans="2:4" x14ac:dyDescent="0.2">
      <c r="B294" s="90"/>
      <c r="C294" s="83"/>
      <c r="D294" s="83"/>
    </row>
    <row r="295" spans="2:4" x14ac:dyDescent="0.2">
      <c r="B295" s="90"/>
      <c r="C295" s="83"/>
      <c r="D295" s="83"/>
    </row>
    <row r="296" spans="2:4" x14ac:dyDescent="0.2">
      <c r="B296" s="90"/>
      <c r="C296" s="83"/>
      <c r="D296" s="83"/>
    </row>
    <row r="297" spans="2:4" x14ac:dyDescent="0.2">
      <c r="B297" s="90"/>
      <c r="C297" s="83"/>
      <c r="D297" s="83"/>
    </row>
    <row r="298" spans="2:4" x14ac:dyDescent="0.2">
      <c r="B298" s="90"/>
      <c r="C298" s="83"/>
      <c r="D298" s="83"/>
    </row>
    <row r="299" spans="2:4" x14ac:dyDescent="0.2">
      <c r="B299" s="90"/>
      <c r="C299" s="83"/>
      <c r="D299" s="83"/>
    </row>
    <row r="300" spans="2:4" x14ac:dyDescent="0.2">
      <c r="B300" s="90"/>
      <c r="C300" s="83"/>
      <c r="D300" s="83"/>
    </row>
    <row r="301" spans="2:4" x14ac:dyDescent="0.2">
      <c r="B301" s="90"/>
      <c r="C301" s="83"/>
      <c r="D301" s="83"/>
    </row>
    <row r="302" spans="2:4" x14ac:dyDescent="0.2">
      <c r="B302" s="90"/>
      <c r="C302" s="83"/>
      <c r="D302" s="83"/>
    </row>
    <row r="303" spans="2:4" x14ac:dyDescent="0.2">
      <c r="B303" s="90"/>
      <c r="C303" s="83"/>
      <c r="D303" s="83"/>
    </row>
    <row r="304" spans="2:4" x14ac:dyDescent="0.2">
      <c r="B304" s="90"/>
      <c r="C304" s="83"/>
      <c r="D304" s="83"/>
    </row>
    <row r="305" spans="2:4" x14ac:dyDescent="0.2">
      <c r="B305" s="90"/>
      <c r="C305" s="83"/>
      <c r="D305" s="83"/>
    </row>
    <row r="306" spans="2:4" x14ac:dyDescent="0.2">
      <c r="B306" s="90"/>
      <c r="C306" s="83"/>
      <c r="D306" s="83"/>
    </row>
    <row r="307" spans="2:4" x14ac:dyDescent="0.2">
      <c r="B307" s="90"/>
      <c r="C307" s="83"/>
      <c r="D307" s="83"/>
    </row>
    <row r="308" spans="2:4" x14ac:dyDescent="0.2">
      <c r="B308" s="90"/>
      <c r="C308" s="83"/>
      <c r="D308" s="83"/>
    </row>
    <row r="309" spans="2:4" x14ac:dyDescent="0.2">
      <c r="B309" s="90"/>
      <c r="C309" s="83"/>
      <c r="D309" s="83"/>
    </row>
    <row r="310" spans="2:4" x14ac:dyDescent="0.2">
      <c r="B310" s="90"/>
      <c r="C310" s="83"/>
      <c r="D310" s="83"/>
    </row>
    <row r="311" spans="2:4" x14ac:dyDescent="0.2">
      <c r="B311" s="90"/>
      <c r="C311" s="83"/>
      <c r="D311" s="83"/>
    </row>
    <row r="312" spans="2:4" x14ac:dyDescent="0.2">
      <c r="B312" s="90"/>
      <c r="C312" s="83"/>
      <c r="D312" s="83"/>
    </row>
    <row r="313" spans="2:4" x14ac:dyDescent="0.2">
      <c r="B313" s="90"/>
      <c r="C313" s="83"/>
      <c r="D313" s="83"/>
    </row>
    <row r="314" spans="2:4" x14ac:dyDescent="0.2">
      <c r="B314" s="90"/>
      <c r="C314" s="83"/>
      <c r="D314" s="83"/>
    </row>
    <row r="315" spans="2:4" x14ac:dyDescent="0.2">
      <c r="B315" s="90"/>
      <c r="C315" s="83"/>
      <c r="D315" s="83"/>
    </row>
    <row r="316" spans="2:4" x14ac:dyDescent="0.2">
      <c r="B316" s="90"/>
      <c r="C316" s="83"/>
      <c r="D316" s="83"/>
    </row>
    <row r="317" spans="2:4" x14ac:dyDescent="0.2">
      <c r="B317" s="90"/>
      <c r="C317" s="83"/>
      <c r="D317" s="83"/>
    </row>
    <row r="318" spans="2:4" x14ac:dyDescent="0.2">
      <c r="B318" s="90"/>
      <c r="C318" s="83"/>
      <c r="D318" s="83"/>
    </row>
    <row r="319" spans="2:4" x14ac:dyDescent="0.2">
      <c r="B319" s="90"/>
      <c r="C319" s="83"/>
      <c r="D319" s="83"/>
    </row>
    <row r="320" spans="2:4" x14ac:dyDescent="0.2">
      <c r="B320" s="90"/>
      <c r="C320" s="83"/>
      <c r="D320" s="83"/>
    </row>
    <row r="321" spans="2:4" x14ac:dyDescent="0.2">
      <c r="B321" s="90"/>
      <c r="C321" s="83"/>
      <c r="D321" s="83"/>
    </row>
    <row r="322" spans="2:4" x14ac:dyDescent="0.2">
      <c r="B322" s="90"/>
      <c r="C322" s="83"/>
      <c r="D322" s="83"/>
    </row>
    <row r="323" spans="2:4" x14ac:dyDescent="0.2">
      <c r="B323" s="90"/>
      <c r="C323" s="83"/>
      <c r="D323" s="83"/>
    </row>
    <row r="324" spans="2:4" x14ac:dyDescent="0.2">
      <c r="B324" s="90"/>
      <c r="C324" s="83"/>
      <c r="D324" s="83"/>
    </row>
    <row r="325" spans="2:4" x14ac:dyDescent="0.2">
      <c r="B325" s="90"/>
      <c r="C325" s="83"/>
      <c r="D325" s="83"/>
    </row>
    <row r="326" spans="2:4" x14ac:dyDescent="0.2">
      <c r="B326" s="90"/>
      <c r="C326" s="83"/>
      <c r="D326" s="83"/>
    </row>
    <row r="327" spans="2:4" x14ac:dyDescent="0.2">
      <c r="B327" s="90"/>
      <c r="C327" s="83"/>
      <c r="D327" s="83"/>
    </row>
    <row r="328" spans="2:4" x14ac:dyDescent="0.2">
      <c r="B328" s="90"/>
      <c r="C328" s="83"/>
      <c r="D328" s="83"/>
    </row>
    <row r="329" spans="2:4" x14ac:dyDescent="0.2">
      <c r="B329" s="90"/>
      <c r="C329" s="83"/>
      <c r="D329" s="83"/>
    </row>
    <row r="330" spans="2:4" x14ac:dyDescent="0.2">
      <c r="B330" s="90"/>
      <c r="C330" s="83"/>
      <c r="D330" s="83"/>
    </row>
    <row r="331" spans="2:4" x14ac:dyDescent="0.2">
      <c r="B331" s="90"/>
      <c r="C331" s="83"/>
      <c r="D331" s="83"/>
    </row>
    <row r="332" spans="2:4" x14ac:dyDescent="0.2">
      <c r="B332" s="90"/>
      <c r="C332" s="83"/>
      <c r="D332" s="83"/>
    </row>
    <row r="333" spans="2:4" x14ac:dyDescent="0.2">
      <c r="B333" s="90"/>
      <c r="C333" s="83"/>
      <c r="D333" s="83"/>
    </row>
    <row r="334" spans="2:4" x14ac:dyDescent="0.2">
      <c r="B334" s="90"/>
      <c r="C334" s="83"/>
      <c r="D334" s="83"/>
    </row>
    <row r="335" spans="2:4" x14ac:dyDescent="0.2">
      <c r="B335" s="90"/>
      <c r="C335" s="83"/>
      <c r="D335" s="83"/>
    </row>
    <row r="336" spans="2:4" x14ac:dyDescent="0.2">
      <c r="B336" s="90"/>
      <c r="C336" s="83"/>
      <c r="D336" s="83"/>
    </row>
    <row r="337" spans="2:4" x14ac:dyDescent="0.2">
      <c r="B337" s="90"/>
      <c r="C337" s="83"/>
      <c r="D337" s="83"/>
    </row>
    <row r="338" spans="2:4" x14ac:dyDescent="0.2">
      <c r="B338" s="90"/>
      <c r="C338" s="83"/>
      <c r="D338" s="83"/>
    </row>
    <row r="339" spans="2:4" x14ac:dyDescent="0.2">
      <c r="B339" s="90"/>
      <c r="C339" s="83"/>
      <c r="D339" s="83"/>
    </row>
    <row r="340" spans="2:4" x14ac:dyDescent="0.2">
      <c r="B340" s="90"/>
      <c r="C340" s="83"/>
      <c r="D340" s="83"/>
    </row>
    <row r="341" spans="2:4" x14ac:dyDescent="0.2">
      <c r="B341" s="90"/>
      <c r="C341" s="83"/>
      <c r="D341" s="83"/>
    </row>
    <row r="342" spans="2:4" x14ac:dyDescent="0.2">
      <c r="B342" s="90"/>
      <c r="C342" s="83"/>
      <c r="D342" s="83"/>
    </row>
    <row r="343" spans="2:4" x14ac:dyDescent="0.2">
      <c r="B343" s="90"/>
      <c r="C343" s="83"/>
      <c r="D343" s="83"/>
    </row>
    <row r="344" spans="2:4" x14ac:dyDescent="0.2">
      <c r="B344" s="90"/>
      <c r="C344" s="83"/>
      <c r="D344" s="83"/>
    </row>
    <row r="345" spans="2:4" x14ac:dyDescent="0.2">
      <c r="B345" s="90"/>
      <c r="C345" s="83"/>
      <c r="D345" s="83"/>
    </row>
    <row r="346" spans="2:4" x14ac:dyDescent="0.2">
      <c r="B346" s="90"/>
      <c r="C346" s="83"/>
      <c r="D346" s="83"/>
    </row>
    <row r="347" spans="2:4" x14ac:dyDescent="0.2">
      <c r="B347" s="90"/>
      <c r="C347" s="83"/>
      <c r="D347" s="83"/>
    </row>
    <row r="348" spans="2:4" x14ac:dyDescent="0.2">
      <c r="B348" s="90"/>
      <c r="C348" s="83"/>
      <c r="D348" s="83"/>
    </row>
    <row r="349" spans="2:4" x14ac:dyDescent="0.2">
      <c r="B349" s="90"/>
      <c r="C349" s="83"/>
      <c r="D349" s="83"/>
    </row>
    <row r="350" spans="2:4" x14ac:dyDescent="0.2">
      <c r="B350" s="90"/>
      <c r="C350" s="83"/>
      <c r="D350" s="83"/>
    </row>
    <row r="351" spans="2:4" x14ac:dyDescent="0.2">
      <c r="B351" s="90"/>
      <c r="C351" s="83"/>
      <c r="D351" s="83"/>
    </row>
    <row r="352" spans="2:4" x14ac:dyDescent="0.2">
      <c r="B352" s="90"/>
      <c r="C352" s="83"/>
      <c r="D352" s="83"/>
    </row>
    <row r="353" spans="2:4" x14ac:dyDescent="0.2">
      <c r="B353" s="90"/>
      <c r="C353" s="83"/>
      <c r="D353" s="83"/>
    </row>
    <row r="354" spans="2:4" x14ac:dyDescent="0.2">
      <c r="B354" s="90"/>
      <c r="C354" s="83"/>
      <c r="D354" s="83"/>
    </row>
    <row r="355" spans="2:4" x14ac:dyDescent="0.2">
      <c r="B355" s="90"/>
      <c r="C355" s="83"/>
      <c r="D355" s="83"/>
    </row>
    <row r="356" spans="2:4" x14ac:dyDescent="0.2">
      <c r="B356" s="90"/>
      <c r="C356" s="83"/>
      <c r="D356" s="83"/>
    </row>
    <row r="357" spans="2:4" x14ac:dyDescent="0.2">
      <c r="B357" s="90"/>
      <c r="C357" s="83"/>
      <c r="D357" s="83"/>
    </row>
    <row r="358" spans="2:4" x14ac:dyDescent="0.2">
      <c r="B358" s="90"/>
      <c r="C358" s="83"/>
      <c r="D358" s="83"/>
    </row>
    <row r="359" spans="2:4" x14ac:dyDescent="0.2">
      <c r="B359" s="90"/>
      <c r="C359" s="83"/>
      <c r="D359" s="83"/>
    </row>
    <row r="360" spans="2:4" x14ac:dyDescent="0.2">
      <c r="B360" s="90"/>
      <c r="C360" s="83"/>
      <c r="D360" s="83"/>
    </row>
    <row r="361" spans="2:4" x14ac:dyDescent="0.2">
      <c r="B361" s="90"/>
      <c r="C361" s="83"/>
      <c r="D361" s="83"/>
    </row>
    <row r="362" spans="2:4" x14ac:dyDescent="0.2">
      <c r="B362" s="90"/>
      <c r="C362" s="83"/>
      <c r="D362" s="83"/>
    </row>
    <row r="363" spans="2:4" x14ac:dyDescent="0.2">
      <c r="B363" s="90"/>
      <c r="C363" s="83"/>
      <c r="D363" s="83"/>
    </row>
    <row r="364" spans="2:4" x14ac:dyDescent="0.2">
      <c r="B364" s="90"/>
      <c r="C364" s="83"/>
      <c r="D364" s="83"/>
    </row>
    <row r="365" spans="2:4" x14ac:dyDescent="0.2">
      <c r="B365" s="90"/>
      <c r="C365" s="83"/>
      <c r="D365" s="83"/>
    </row>
    <row r="366" spans="2:4" x14ac:dyDescent="0.2">
      <c r="B366" s="90"/>
      <c r="C366" s="83"/>
      <c r="D366" s="83"/>
    </row>
    <row r="367" spans="2:4" x14ac:dyDescent="0.2">
      <c r="B367" s="90"/>
      <c r="C367" s="83"/>
      <c r="D367" s="83"/>
    </row>
    <row r="368" spans="2:4" x14ac:dyDescent="0.2">
      <c r="B368" s="90"/>
      <c r="C368" s="83"/>
      <c r="D368" s="83"/>
    </row>
    <row r="369" spans="2:4" x14ac:dyDescent="0.2">
      <c r="B369" s="90"/>
      <c r="C369" s="83"/>
      <c r="D369" s="83"/>
    </row>
    <row r="370" spans="2:4" x14ac:dyDescent="0.2">
      <c r="B370" s="90"/>
      <c r="C370" s="83"/>
      <c r="D370" s="83"/>
    </row>
    <row r="371" spans="2:4" x14ac:dyDescent="0.2">
      <c r="B371" s="90"/>
      <c r="C371" s="83"/>
      <c r="D371" s="83"/>
    </row>
    <row r="372" spans="2:4" x14ac:dyDescent="0.2">
      <c r="B372" s="90"/>
      <c r="C372" s="83"/>
      <c r="D372" s="83"/>
    </row>
  </sheetData>
  <sheetProtection algorithmName="SHA-512" hashValue="IwlO5BYkkVKrl/UVKLHPJ3NOHcGRlx2jft5vxKDZwiij4TI4cnuKp4AzpmH1N467KlTD6uJ22Vr2WMns9V4AEA==" saltValue="6pfWBPgESoELlY4a/WfJ2A==" spinCount="100000" sheet="1" objects="1" scenarios="1" selectLockedCells="1"/>
  <mergeCells count="2">
    <mergeCell ref="A2:E2"/>
    <mergeCell ref="B3:E3"/>
  </mergeCells>
  <phoneticPr fontId="3" type="noConversion"/>
  <pageMargins left="0.75" right="0.75" top="1" bottom="1" header="0.5" footer="0.5"/>
  <pageSetup scale="88"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59999389629810485"/>
  </sheetPr>
  <dimension ref="A1:R321"/>
  <sheetViews>
    <sheetView zoomScale="70" zoomScaleNormal="70" workbookViewId="0">
      <pane xSplit="2" ySplit="5" topLeftCell="C15" activePane="bottomRight" state="frozen"/>
      <selection activeCell="C42" sqref="C42"/>
      <selection pane="topRight" activeCell="C42" sqref="C42"/>
      <selection pane="bottomLeft" activeCell="C42" sqref="C42"/>
      <selection pane="bottomRight" activeCell="C19" sqref="C19"/>
    </sheetView>
  </sheetViews>
  <sheetFormatPr defaultColWidth="9.140625" defaultRowHeight="12.75" x14ac:dyDescent="0.2"/>
  <cols>
    <col min="1" max="1" width="10.28515625" customWidth="1"/>
    <col min="2" max="2" width="58.7109375" customWidth="1"/>
    <col min="3" max="3" width="18.42578125" style="2" customWidth="1"/>
    <col min="4" max="4" width="17.7109375" style="2" customWidth="1"/>
  </cols>
  <sheetData>
    <row r="1" spans="1:18" x14ac:dyDescent="0.2">
      <c r="A1" s="544"/>
      <c r="B1" s="544"/>
      <c r="C1" s="544"/>
      <c r="D1" s="544"/>
    </row>
    <row r="2" spans="1:18" ht="55.15" customHeight="1" x14ac:dyDescent="0.2">
      <c r="A2" s="544"/>
      <c r="B2" s="544"/>
      <c r="C2" s="544"/>
      <c r="D2" s="544"/>
    </row>
    <row r="3" spans="1:18" ht="54" customHeight="1" x14ac:dyDescent="0.3">
      <c r="A3" s="59"/>
      <c r="B3" s="545" t="s">
        <v>88</v>
      </c>
      <c r="C3" s="546"/>
      <c r="D3" s="547"/>
      <c r="E3" s="59"/>
      <c r="F3" s="59"/>
      <c r="G3" s="59"/>
      <c r="H3" s="59"/>
      <c r="I3" s="59"/>
      <c r="J3" s="59"/>
      <c r="K3" s="59"/>
    </row>
    <row r="4" spans="1:18" ht="51" customHeight="1" x14ac:dyDescent="0.35">
      <c r="A4" s="54"/>
      <c r="B4" s="332" t="s">
        <v>241</v>
      </c>
      <c r="C4" s="548"/>
      <c r="D4" s="548"/>
      <c r="E4" s="54"/>
      <c r="F4" s="54"/>
      <c r="G4" s="54"/>
      <c r="H4" s="54"/>
      <c r="I4" s="54"/>
      <c r="J4" s="54"/>
      <c r="K4" s="54"/>
      <c r="L4" s="242"/>
      <c r="M4" s="242"/>
      <c r="N4" s="242"/>
      <c r="O4" s="242"/>
      <c r="P4" s="242"/>
      <c r="Q4" s="242"/>
      <c r="R4" s="242"/>
    </row>
    <row r="5" spans="1:18" s="59" customFormat="1" ht="20.25" x14ac:dyDescent="0.3">
      <c r="A5" s="119"/>
      <c r="B5" s="183" t="s">
        <v>231</v>
      </c>
      <c r="C5" s="175"/>
      <c r="D5" s="118"/>
      <c r="E5" s="119"/>
      <c r="F5" s="119"/>
      <c r="G5" s="119"/>
      <c r="H5" s="119"/>
      <c r="I5" s="119"/>
      <c r="J5" s="119"/>
      <c r="K5" s="119"/>
    </row>
    <row r="6" spans="1:18" s="54" customFormat="1" ht="15.75" x14ac:dyDescent="0.25">
      <c r="B6" s="173"/>
      <c r="C6" s="176" t="s">
        <v>89</v>
      </c>
      <c r="D6" s="172"/>
    </row>
    <row r="7" spans="1:18" s="119" customFormat="1" ht="15" x14ac:dyDescent="0.2">
      <c r="A7" s="1"/>
      <c r="B7" s="239" t="s">
        <v>90</v>
      </c>
      <c r="C7" s="180"/>
      <c r="D7" s="121"/>
      <c r="E7" s="1"/>
      <c r="F7" s="1"/>
      <c r="G7" s="1"/>
      <c r="H7" s="1"/>
      <c r="I7" s="1"/>
      <c r="J7" s="1"/>
      <c r="K7" s="1"/>
    </row>
    <row r="8" spans="1:18" s="54" customFormat="1" ht="15.75" x14ac:dyDescent="0.25">
      <c r="A8"/>
      <c r="B8" s="240" t="s">
        <v>91</v>
      </c>
      <c r="C8" s="181"/>
      <c r="D8" s="121"/>
      <c r="E8"/>
      <c r="F8"/>
      <c r="G8"/>
      <c r="H8"/>
      <c r="I8"/>
      <c r="J8"/>
      <c r="K8"/>
    </row>
    <row r="9" spans="1:18" s="1" customFormat="1" ht="15.4" customHeight="1" x14ac:dyDescent="0.2">
      <c r="A9"/>
      <c r="B9" s="240" t="s">
        <v>92</v>
      </c>
      <c r="C9" s="181"/>
      <c r="D9" s="121"/>
      <c r="E9"/>
      <c r="F9"/>
      <c r="G9"/>
      <c r="H9"/>
      <c r="I9"/>
      <c r="J9"/>
      <c r="K9"/>
    </row>
    <row r="10" spans="1:18" ht="15" x14ac:dyDescent="0.2">
      <c r="B10" s="240" t="s">
        <v>93</v>
      </c>
      <c r="C10" s="181"/>
      <c r="D10" s="121"/>
    </row>
    <row r="11" spans="1:18" ht="15" x14ac:dyDescent="0.2">
      <c r="B11" s="240" t="s">
        <v>94</v>
      </c>
      <c r="C11" s="181"/>
      <c r="D11" s="121"/>
    </row>
    <row r="12" spans="1:18" ht="15" x14ac:dyDescent="0.2">
      <c r="B12" s="240" t="s">
        <v>95</v>
      </c>
      <c r="C12" s="181"/>
      <c r="D12" s="121"/>
    </row>
    <row r="13" spans="1:18" ht="15" x14ac:dyDescent="0.2">
      <c r="B13" s="240" t="s">
        <v>96</v>
      </c>
      <c r="C13" s="181"/>
      <c r="D13" s="121"/>
    </row>
    <row r="14" spans="1:18" ht="15" x14ac:dyDescent="0.2">
      <c r="B14" s="240" t="s">
        <v>97</v>
      </c>
      <c r="C14" s="181"/>
      <c r="D14" s="121"/>
    </row>
    <row r="15" spans="1:18" ht="15" x14ac:dyDescent="0.2">
      <c r="B15" s="240" t="s">
        <v>98</v>
      </c>
      <c r="C15" s="181"/>
      <c r="D15" s="121"/>
    </row>
    <row r="16" spans="1:18" ht="15" x14ac:dyDescent="0.2">
      <c r="B16" s="240" t="s">
        <v>99</v>
      </c>
      <c r="C16" s="181"/>
      <c r="D16" s="121"/>
    </row>
    <row r="17" spans="1:11" ht="15" x14ac:dyDescent="0.2">
      <c r="B17" s="240" t="s">
        <v>100</v>
      </c>
      <c r="C17" s="181"/>
      <c r="D17" s="121"/>
    </row>
    <row r="18" spans="1:11" ht="15" x14ac:dyDescent="0.2">
      <c r="B18" s="240" t="s">
        <v>101</v>
      </c>
      <c r="C18" s="181"/>
      <c r="D18" s="121"/>
    </row>
    <row r="19" spans="1:11" ht="15" x14ac:dyDescent="0.2">
      <c r="B19" s="240" t="s">
        <v>102</v>
      </c>
      <c r="C19" s="181"/>
      <c r="D19" s="121"/>
    </row>
    <row r="20" spans="1:11" ht="15" x14ac:dyDescent="0.2">
      <c r="B20" s="240" t="s">
        <v>103</v>
      </c>
      <c r="C20" s="181"/>
      <c r="D20" s="121"/>
    </row>
    <row r="21" spans="1:11" ht="15" x14ac:dyDescent="0.2">
      <c r="B21" s="240" t="s">
        <v>104</v>
      </c>
      <c r="C21" s="181"/>
      <c r="D21" s="121"/>
    </row>
    <row r="22" spans="1:11" ht="15" x14ac:dyDescent="0.2">
      <c r="B22" s="240" t="s">
        <v>104</v>
      </c>
      <c r="C22" s="181"/>
      <c r="D22" s="121"/>
    </row>
    <row r="23" spans="1:11" ht="15" x14ac:dyDescent="0.2">
      <c r="B23" s="240" t="s">
        <v>104</v>
      </c>
      <c r="C23" s="181"/>
      <c r="D23" s="121"/>
    </row>
    <row r="24" spans="1:11" ht="15.75" thickBot="1" x14ac:dyDescent="0.25">
      <c r="B24" s="240" t="s">
        <v>104</v>
      </c>
      <c r="C24" s="181"/>
      <c r="D24" s="121"/>
    </row>
    <row r="25" spans="1:11" ht="16.5" thickBot="1" x14ac:dyDescent="0.3">
      <c r="A25" s="170"/>
      <c r="B25" s="126" t="s">
        <v>105</v>
      </c>
      <c r="C25" s="179"/>
      <c r="D25" s="241">
        <f>SUM(C7:C24)</f>
        <v>0</v>
      </c>
      <c r="E25" s="170"/>
      <c r="F25" s="170"/>
      <c r="G25" s="170"/>
      <c r="H25" s="170"/>
      <c r="I25" s="170"/>
      <c r="J25" s="170"/>
      <c r="K25" s="170"/>
    </row>
    <row r="26" spans="1:11" x14ac:dyDescent="0.2">
      <c r="B26" s="178"/>
      <c r="C26" s="124"/>
      <c r="D26" s="121"/>
    </row>
    <row r="27" spans="1:11" s="170" customFormat="1" ht="15.75" x14ac:dyDescent="0.25">
      <c r="A27" s="119"/>
      <c r="B27" s="183" t="s">
        <v>232</v>
      </c>
      <c r="C27" s="175"/>
      <c r="D27" s="118"/>
      <c r="E27" s="119"/>
      <c r="F27" s="119"/>
      <c r="G27" s="119"/>
      <c r="H27" s="119"/>
      <c r="I27" s="119"/>
      <c r="J27" s="119"/>
      <c r="K27" s="119"/>
    </row>
    <row r="28" spans="1:11" ht="15.75" x14ac:dyDescent="0.25">
      <c r="A28" s="103"/>
      <c r="B28" s="174"/>
      <c r="C28" s="176" t="s">
        <v>89</v>
      </c>
      <c r="D28" s="172"/>
      <c r="E28" s="103"/>
      <c r="F28" s="103"/>
      <c r="G28" s="103"/>
      <c r="H28" s="103"/>
      <c r="I28" s="103"/>
      <c r="J28" s="103"/>
      <c r="K28" s="103"/>
    </row>
    <row r="29" spans="1:11" s="119" customFormat="1" ht="15.4" customHeight="1" x14ac:dyDescent="0.2">
      <c r="A29" s="1"/>
      <c r="B29" s="239" t="s">
        <v>106</v>
      </c>
      <c r="C29" s="180"/>
      <c r="D29" s="121"/>
      <c r="E29" s="1"/>
      <c r="F29" s="1"/>
      <c r="G29" s="1"/>
      <c r="H29" s="1"/>
      <c r="I29" s="1"/>
      <c r="J29" s="1"/>
      <c r="K29" s="1"/>
    </row>
    <row r="30" spans="1:11" s="103" customFormat="1" ht="15" x14ac:dyDescent="0.2">
      <c r="A30"/>
      <c r="B30" s="240" t="s">
        <v>107</v>
      </c>
      <c r="C30" s="181"/>
      <c r="D30" s="121"/>
      <c r="E30"/>
      <c r="F30"/>
      <c r="G30"/>
      <c r="H30"/>
      <c r="I30"/>
      <c r="J30"/>
      <c r="K30"/>
    </row>
    <row r="31" spans="1:11" s="1" customFormat="1" ht="14.65" customHeight="1" x14ac:dyDescent="0.2">
      <c r="A31"/>
      <c r="B31" s="240" t="s">
        <v>108</v>
      </c>
      <c r="C31" s="181"/>
      <c r="D31" s="121"/>
      <c r="E31"/>
      <c r="F31"/>
      <c r="G31"/>
      <c r="H31"/>
      <c r="I31"/>
      <c r="J31"/>
      <c r="K31"/>
    </row>
    <row r="32" spans="1:11" ht="15" x14ac:dyDescent="0.2">
      <c r="B32" s="240" t="s">
        <v>109</v>
      </c>
      <c r="C32" s="181"/>
      <c r="D32" s="121"/>
    </row>
    <row r="33" spans="1:11" ht="15" x14ac:dyDescent="0.2">
      <c r="B33" s="240" t="s">
        <v>110</v>
      </c>
      <c r="C33" s="181"/>
      <c r="D33" s="121"/>
    </row>
    <row r="34" spans="1:11" ht="15" x14ac:dyDescent="0.2">
      <c r="B34" s="240" t="s">
        <v>111</v>
      </c>
      <c r="C34" s="181"/>
      <c r="D34" s="121"/>
    </row>
    <row r="35" spans="1:11" ht="15" x14ac:dyDescent="0.2">
      <c r="B35" s="240" t="s">
        <v>112</v>
      </c>
      <c r="C35" s="181"/>
      <c r="D35" s="121"/>
    </row>
    <row r="36" spans="1:11" ht="15" x14ac:dyDescent="0.2">
      <c r="B36" s="240" t="s">
        <v>113</v>
      </c>
      <c r="C36" s="181"/>
      <c r="D36" s="121"/>
    </row>
    <row r="37" spans="1:11" ht="15" x14ac:dyDescent="0.2">
      <c r="B37" s="240" t="s">
        <v>114</v>
      </c>
      <c r="C37" s="181"/>
      <c r="D37" s="121"/>
    </row>
    <row r="38" spans="1:11" ht="15" x14ac:dyDescent="0.2">
      <c r="B38" s="240" t="s">
        <v>115</v>
      </c>
      <c r="C38" s="181"/>
      <c r="D38" s="121"/>
    </row>
    <row r="39" spans="1:11" ht="15" x14ac:dyDescent="0.2">
      <c r="B39" s="240" t="s">
        <v>115</v>
      </c>
      <c r="C39" s="181"/>
      <c r="D39" s="121"/>
    </row>
    <row r="40" spans="1:11" ht="15" x14ac:dyDescent="0.2">
      <c r="B40" s="240" t="s">
        <v>115</v>
      </c>
      <c r="C40" s="181"/>
      <c r="D40" s="121"/>
    </row>
    <row r="41" spans="1:11" ht="15.75" thickBot="1" x14ac:dyDescent="0.25">
      <c r="B41" s="240" t="s">
        <v>115</v>
      </c>
      <c r="C41" s="181"/>
      <c r="D41" s="121"/>
    </row>
    <row r="42" spans="1:11" ht="16.5" thickBot="1" x14ac:dyDescent="0.3">
      <c r="A42" s="171"/>
      <c r="B42" s="126" t="s">
        <v>116</v>
      </c>
      <c r="C42" s="177"/>
      <c r="D42" s="241">
        <f>SUM(C29:C41)</f>
        <v>0</v>
      </c>
      <c r="E42" s="171"/>
      <c r="F42" s="171"/>
      <c r="G42" s="171"/>
      <c r="H42" s="171"/>
      <c r="I42" s="171"/>
      <c r="J42" s="171"/>
      <c r="K42" s="171"/>
    </row>
    <row r="43" spans="1:11" ht="13.5" thickBot="1" x14ac:dyDescent="0.25">
      <c r="B43" s="163"/>
      <c r="C43" s="123"/>
      <c r="D43" s="121"/>
    </row>
    <row r="44" spans="1:11" s="171" customFormat="1" ht="16.5" thickBot="1" x14ac:dyDescent="0.3">
      <c r="B44" s="126" t="s">
        <v>233</v>
      </c>
      <c r="C44" s="177"/>
      <c r="D44" s="241">
        <f>$D$25-$D$42</f>
        <v>0</v>
      </c>
    </row>
    <row r="45" spans="1:11" x14ac:dyDescent="0.2">
      <c r="B45" s="96"/>
      <c r="C45" s="125"/>
      <c r="D45" s="125"/>
    </row>
    <row r="46" spans="1:11" s="171" customFormat="1" x14ac:dyDescent="0.2">
      <c r="A46" s="441" t="s">
        <v>296</v>
      </c>
      <c r="B46" s="96"/>
      <c r="C46" s="125"/>
      <c r="D46" s="125"/>
      <c r="E46"/>
      <c r="F46"/>
      <c r="G46"/>
      <c r="H46"/>
      <c r="I46"/>
      <c r="J46"/>
      <c r="K46"/>
    </row>
    <row r="47" spans="1:11" x14ac:dyDescent="0.2">
      <c r="B47" s="96"/>
      <c r="C47" s="125"/>
      <c r="D47" s="125"/>
    </row>
    <row r="48" spans="1:11" x14ac:dyDescent="0.2">
      <c r="B48" s="96"/>
      <c r="C48" s="125"/>
      <c r="D48" s="125"/>
    </row>
    <row r="49" spans="2:4" x14ac:dyDescent="0.2">
      <c r="B49" s="96"/>
      <c r="C49" s="125"/>
      <c r="D49" s="125"/>
    </row>
    <row r="50" spans="2:4" x14ac:dyDescent="0.2">
      <c r="B50" s="96"/>
      <c r="C50" s="125"/>
      <c r="D50" s="125"/>
    </row>
    <row r="51" spans="2:4" x14ac:dyDescent="0.2">
      <c r="B51" s="96"/>
      <c r="C51" s="125"/>
      <c r="D51" s="125"/>
    </row>
    <row r="52" spans="2:4" x14ac:dyDescent="0.2">
      <c r="B52" s="96"/>
      <c r="C52" s="125"/>
      <c r="D52" s="125"/>
    </row>
    <row r="53" spans="2:4" x14ac:dyDescent="0.2">
      <c r="B53" s="96"/>
      <c r="C53" s="125"/>
      <c r="D53" s="125"/>
    </row>
    <row r="54" spans="2:4" x14ac:dyDescent="0.2">
      <c r="B54" s="96"/>
      <c r="C54" s="125"/>
      <c r="D54" s="125"/>
    </row>
    <row r="55" spans="2:4" x14ac:dyDescent="0.2">
      <c r="B55" s="96"/>
      <c r="C55" s="125"/>
      <c r="D55" s="125"/>
    </row>
    <row r="56" spans="2:4" x14ac:dyDescent="0.2">
      <c r="B56" s="96"/>
      <c r="C56" s="125"/>
      <c r="D56" s="125"/>
    </row>
    <row r="57" spans="2:4" x14ac:dyDescent="0.2">
      <c r="B57" s="96"/>
      <c r="C57" s="125"/>
      <c r="D57" s="125"/>
    </row>
    <row r="58" spans="2:4" x14ac:dyDescent="0.2">
      <c r="B58" s="96"/>
      <c r="C58" s="125"/>
      <c r="D58" s="125"/>
    </row>
    <row r="59" spans="2:4" x14ac:dyDescent="0.2">
      <c r="B59" s="96"/>
      <c r="C59" s="125"/>
      <c r="D59" s="125"/>
    </row>
    <row r="60" spans="2:4" x14ac:dyDescent="0.2">
      <c r="B60" s="96"/>
      <c r="C60" s="125"/>
      <c r="D60" s="125"/>
    </row>
    <row r="61" spans="2:4" x14ac:dyDescent="0.2">
      <c r="B61" s="96"/>
      <c r="C61" s="125"/>
      <c r="D61" s="125"/>
    </row>
    <row r="62" spans="2:4" x14ac:dyDescent="0.2">
      <c r="B62" s="96"/>
      <c r="C62" s="125"/>
      <c r="D62" s="125"/>
    </row>
    <row r="63" spans="2:4" x14ac:dyDescent="0.2">
      <c r="B63" s="96"/>
      <c r="C63" s="125"/>
      <c r="D63" s="125"/>
    </row>
    <row r="64" spans="2:4" x14ac:dyDescent="0.2">
      <c r="B64" s="96"/>
      <c r="C64" s="125"/>
      <c r="D64" s="125"/>
    </row>
    <row r="65" spans="2:4" x14ac:dyDescent="0.2">
      <c r="B65" s="96"/>
      <c r="C65" s="125"/>
      <c r="D65" s="125"/>
    </row>
    <row r="66" spans="2:4" x14ac:dyDescent="0.2">
      <c r="B66" s="96"/>
      <c r="C66" s="125"/>
      <c r="D66" s="125"/>
    </row>
    <row r="67" spans="2:4" x14ac:dyDescent="0.2">
      <c r="B67" s="96"/>
      <c r="C67" s="125"/>
      <c r="D67" s="125"/>
    </row>
    <row r="68" spans="2:4" x14ac:dyDescent="0.2">
      <c r="B68" s="96"/>
      <c r="C68" s="125"/>
      <c r="D68" s="125"/>
    </row>
    <row r="69" spans="2:4" x14ac:dyDescent="0.2">
      <c r="B69" s="96"/>
      <c r="C69" s="125"/>
      <c r="D69" s="125"/>
    </row>
    <row r="70" spans="2:4" x14ac:dyDescent="0.2">
      <c r="B70" s="96"/>
      <c r="C70" s="125"/>
      <c r="D70" s="125"/>
    </row>
    <row r="71" spans="2:4" x14ac:dyDescent="0.2">
      <c r="B71" s="96"/>
      <c r="C71" s="125"/>
      <c r="D71" s="125"/>
    </row>
    <row r="72" spans="2:4" x14ac:dyDescent="0.2">
      <c r="B72" s="96"/>
      <c r="C72" s="125"/>
      <c r="D72" s="125"/>
    </row>
    <row r="73" spans="2:4" x14ac:dyDescent="0.2">
      <c r="B73" s="96"/>
      <c r="C73" s="125"/>
      <c r="D73" s="125"/>
    </row>
    <row r="74" spans="2:4" x14ac:dyDescent="0.2">
      <c r="B74" s="96"/>
      <c r="C74" s="125"/>
      <c r="D74" s="125"/>
    </row>
    <row r="75" spans="2:4" x14ac:dyDescent="0.2">
      <c r="B75" s="96"/>
      <c r="C75" s="125"/>
      <c r="D75" s="125"/>
    </row>
    <row r="76" spans="2:4" x14ac:dyDescent="0.2">
      <c r="B76" s="96"/>
      <c r="C76" s="125"/>
      <c r="D76" s="125"/>
    </row>
    <row r="77" spans="2:4" x14ac:dyDescent="0.2">
      <c r="B77" s="96"/>
      <c r="C77" s="125"/>
      <c r="D77" s="125"/>
    </row>
    <row r="78" spans="2:4" x14ac:dyDescent="0.2">
      <c r="B78" s="96"/>
      <c r="C78" s="125"/>
      <c r="D78" s="125"/>
    </row>
    <row r="79" spans="2:4" x14ac:dyDescent="0.2">
      <c r="B79" s="96"/>
      <c r="C79" s="125"/>
      <c r="D79" s="125"/>
    </row>
    <row r="80" spans="2:4" x14ac:dyDescent="0.2">
      <c r="B80" s="96"/>
      <c r="C80" s="125"/>
      <c r="D80" s="125"/>
    </row>
    <row r="81" spans="2:4" x14ac:dyDescent="0.2">
      <c r="B81" s="96"/>
      <c r="C81" s="125"/>
      <c r="D81" s="125"/>
    </row>
    <row r="82" spans="2:4" x14ac:dyDescent="0.2">
      <c r="B82" s="96"/>
      <c r="C82" s="125"/>
      <c r="D82" s="125"/>
    </row>
    <row r="83" spans="2:4" x14ac:dyDescent="0.2">
      <c r="B83" s="96"/>
      <c r="C83" s="125"/>
      <c r="D83" s="125"/>
    </row>
    <row r="84" spans="2:4" x14ac:dyDescent="0.2">
      <c r="B84" s="96"/>
      <c r="C84" s="125"/>
      <c r="D84" s="125"/>
    </row>
    <row r="85" spans="2:4" x14ac:dyDescent="0.2">
      <c r="B85" s="96"/>
      <c r="C85" s="125"/>
      <c r="D85" s="125"/>
    </row>
    <row r="86" spans="2:4" x14ac:dyDescent="0.2">
      <c r="B86" s="96"/>
      <c r="C86" s="125"/>
      <c r="D86" s="125"/>
    </row>
    <row r="87" spans="2:4" x14ac:dyDescent="0.2">
      <c r="B87" s="96"/>
      <c r="C87" s="125"/>
      <c r="D87" s="125"/>
    </row>
    <row r="88" spans="2:4" x14ac:dyDescent="0.2">
      <c r="B88" s="96"/>
      <c r="C88" s="125"/>
      <c r="D88" s="125"/>
    </row>
    <row r="89" spans="2:4" x14ac:dyDescent="0.2">
      <c r="B89" s="96"/>
      <c r="C89" s="125"/>
      <c r="D89" s="125"/>
    </row>
    <row r="90" spans="2:4" x14ac:dyDescent="0.2">
      <c r="B90" s="96"/>
      <c r="C90" s="125"/>
      <c r="D90" s="125"/>
    </row>
    <row r="91" spans="2:4" x14ac:dyDescent="0.2">
      <c r="B91" s="96"/>
      <c r="C91" s="125"/>
      <c r="D91" s="125"/>
    </row>
    <row r="92" spans="2:4" x14ac:dyDescent="0.2">
      <c r="B92" s="96"/>
      <c r="C92" s="125"/>
      <c r="D92" s="125"/>
    </row>
    <row r="93" spans="2:4" x14ac:dyDescent="0.2">
      <c r="B93" s="96"/>
      <c r="C93" s="125"/>
      <c r="D93" s="125"/>
    </row>
    <row r="94" spans="2:4" x14ac:dyDescent="0.2">
      <c r="B94" s="96"/>
      <c r="C94" s="125"/>
      <c r="D94" s="125"/>
    </row>
    <row r="95" spans="2:4" x14ac:dyDescent="0.2">
      <c r="B95" s="96"/>
      <c r="C95" s="125"/>
      <c r="D95" s="125"/>
    </row>
    <row r="96" spans="2:4" x14ac:dyDescent="0.2">
      <c r="B96" s="96"/>
      <c r="C96" s="125"/>
      <c r="D96" s="125"/>
    </row>
    <row r="97" spans="2:4" x14ac:dyDescent="0.2">
      <c r="B97" s="96"/>
      <c r="C97" s="125"/>
      <c r="D97" s="125"/>
    </row>
    <row r="98" spans="2:4" x14ac:dyDescent="0.2">
      <c r="B98" s="96"/>
      <c r="C98" s="125"/>
      <c r="D98" s="125"/>
    </row>
    <row r="99" spans="2:4" x14ac:dyDescent="0.2">
      <c r="B99" s="96"/>
      <c r="C99" s="125"/>
      <c r="D99" s="125"/>
    </row>
    <row r="100" spans="2:4" x14ac:dyDescent="0.2">
      <c r="B100" s="96"/>
      <c r="C100" s="125"/>
      <c r="D100" s="125"/>
    </row>
    <row r="101" spans="2:4" x14ac:dyDescent="0.2">
      <c r="B101" s="96"/>
      <c r="C101" s="125"/>
      <c r="D101" s="125"/>
    </row>
    <row r="102" spans="2:4" x14ac:dyDescent="0.2">
      <c r="B102" s="96"/>
      <c r="C102" s="125"/>
      <c r="D102" s="125"/>
    </row>
    <row r="103" spans="2:4" x14ac:dyDescent="0.2">
      <c r="B103" s="96"/>
      <c r="C103" s="125"/>
      <c r="D103" s="125"/>
    </row>
    <row r="104" spans="2:4" x14ac:dyDescent="0.2">
      <c r="B104" s="96"/>
      <c r="C104" s="125"/>
      <c r="D104" s="125"/>
    </row>
    <row r="105" spans="2:4" x14ac:dyDescent="0.2">
      <c r="B105" s="96"/>
      <c r="C105" s="125"/>
      <c r="D105" s="125"/>
    </row>
    <row r="106" spans="2:4" x14ac:dyDescent="0.2">
      <c r="B106" s="96"/>
      <c r="C106" s="125"/>
      <c r="D106" s="125"/>
    </row>
    <row r="107" spans="2:4" x14ac:dyDescent="0.2">
      <c r="B107" s="96"/>
      <c r="C107" s="125"/>
      <c r="D107" s="125"/>
    </row>
    <row r="108" spans="2:4" x14ac:dyDescent="0.2">
      <c r="B108" s="96"/>
      <c r="C108" s="125"/>
      <c r="D108" s="125"/>
    </row>
    <row r="109" spans="2:4" x14ac:dyDescent="0.2">
      <c r="B109" s="96"/>
      <c r="C109" s="125"/>
      <c r="D109" s="125"/>
    </row>
    <row r="110" spans="2:4" x14ac:dyDescent="0.2">
      <c r="B110" s="96"/>
      <c r="C110" s="125"/>
      <c r="D110" s="125"/>
    </row>
    <row r="111" spans="2:4" x14ac:dyDescent="0.2">
      <c r="B111" s="96"/>
      <c r="C111" s="125"/>
      <c r="D111" s="125"/>
    </row>
    <row r="112" spans="2:4" x14ac:dyDescent="0.2">
      <c r="B112" s="96"/>
      <c r="C112" s="125"/>
      <c r="D112" s="125"/>
    </row>
    <row r="113" spans="2:4" x14ac:dyDescent="0.2">
      <c r="B113" s="96"/>
      <c r="C113" s="125"/>
      <c r="D113" s="125"/>
    </row>
    <row r="114" spans="2:4" x14ac:dyDescent="0.2">
      <c r="B114" s="96"/>
      <c r="C114" s="125"/>
      <c r="D114" s="125"/>
    </row>
    <row r="115" spans="2:4" x14ac:dyDescent="0.2">
      <c r="B115" s="96"/>
      <c r="C115" s="125"/>
      <c r="D115" s="125"/>
    </row>
    <row r="116" spans="2:4" x14ac:dyDescent="0.2">
      <c r="B116" s="96"/>
      <c r="C116" s="125"/>
      <c r="D116" s="125"/>
    </row>
    <row r="117" spans="2:4" x14ac:dyDescent="0.2">
      <c r="B117" s="96"/>
      <c r="C117" s="125"/>
      <c r="D117" s="125"/>
    </row>
    <row r="118" spans="2:4" x14ac:dyDescent="0.2">
      <c r="B118" s="96"/>
      <c r="C118" s="125"/>
      <c r="D118" s="125"/>
    </row>
    <row r="119" spans="2:4" x14ac:dyDescent="0.2">
      <c r="B119" s="96"/>
      <c r="C119" s="125"/>
      <c r="D119" s="125"/>
    </row>
    <row r="120" spans="2:4" x14ac:dyDescent="0.2">
      <c r="B120" s="96"/>
      <c r="C120" s="125"/>
      <c r="D120" s="125"/>
    </row>
    <row r="121" spans="2:4" x14ac:dyDescent="0.2">
      <c r="B121" s="96"/>
      <c r="C121" s="125"/>
      <c r="D121" s="125"/>
    </row>
    <row r="122" spans="2:4" x14ac:dyDescent="0.2">
      <c r="B122" s="96"/>
      <c r="C122" s="125"/>
      <c r="D122" s="125"/>
    </row>
    <row r="123" spans="2:4" x14ac:dyDescent="0.2">
      <c r="B123" s="96"/>
      <c r="C123" s="125"/>
      <c r="D123" s="125"/>
    </row>
    <row r="124" spans="2:4" x14ac:dyDescent="0.2">
      <c r="B124" s="96"/>
      <c r="C124" s="125"/>
      <c r="D124" s="125"/>
    </row>
    <row r="125" spans="2:4" x14ac:dyDescent="0.2">
      <c r="B125" s="96"/>
      <c r="C125" s="125"/>
      <c r="D125" s="125"/>
    </row>
    <row r="126" spans="2:4" x14ac:dyDescent="0.2">
      <c r="B126" s="96"/>
      <c r="C126" s="125"/>
      <c r="D126" s="125"/>
    </row>
    <row r="127" spans="2:4" x14ac:dyDescent="0.2">
      <c r="B127" s="96"/>
      <c r="C127" s="125"/>
      <c r="D127" s="125"/>
    </row>
    <row r="128" spans="2:4" x14ac:dyDescent="0.2">
      <c r="B128" s="96"/>
      <c r="C128" s="125"/>
      <c r="D128" s="125"/>
    </row>
    <row r="129" spans="2:4" x14ac:dyDescent="0.2">
      <c r="B129" s="96"/>
      <c r="C129" s="125"/>
      <c r="D129" s="125"/>
    </row>
    <row r="130" spans="2:4" x14ac:dyDescent="0.2">
      <c r="B130" s="96"/>
      <c r="C130" s="125"/>
      <c r="D130" s="125"/>
    </row>
    <row r="131" spans="2:4" x14ac:dyDescent="0.2">
      <c r="B131" s="96"/>
      <c r="C131" s="125"/>
      <c r="D131" s="125"/>
    </row>
    <row r="132" spans="2:4" x14ac:dyDescent="0.2">
      <c r="B132" s="96"/>
      <c r="C132" s="125"/>
      <c r="D132" s="125"/>
    </row>
    <row r="133" spans="2:4" x14ac:dyDescent="0.2">
      <c r="B133" s="96"/>
      <c r="C133" s="125"/>
      <c r="D133" s="125"/>
    </row>
    <row r="134" spans="2:4" x14ac:dyDescent="0.2">
      <c r="B134" s="96"/>
      <c r="C134" s="125"/>
      <c r="D134" s="125"/>
    </row>
    <row r="135" spans="2:4" x14ac:dyDescent="0.2">
      <c r="B135" s="96"/>
      <c r="C135" s="125"/>
      <c r="D135" s="125"/>
    </row>
    <row r="136" spans="2:4" x14ac:dyDescent="0.2">
      <c r="B136" s="96"/>
      <c r="C136" s="125"/>
      <c r="D136" s="125"/>
    </row>
    <row r="137" spans="2:4" x14ac:dyDescent="0.2">
      <c r="B137" s="96"/>
      <c r="C137" s="125"/>
      <c r="D137" s="125"/>
    </row>
    <row r="138" spans="2:4" x14ac:dyDescent="0.2">
      <c r="B138" s="96"/>
      <c r="C138" s="125"/>
      <c r="D138" s="125"/>
    </row>
    <row r="139" spans="2:4" x14ac:dyDescent="0.2">
      <c r="B139" s="96"/>
      <c r="C139" s="125"/>
      <c r="D139" s="125"/>
    </row>
    <row r="140" spans="2:4" x14ac:dyDescent="0.2">
      <c r="B140" s="96"/>
      <c r="C140" s="125"/>
      <c r="D140" s="125"/>
    </row>
    <row r="141" spans="2:4" x14ac:dyDescent="0.2">
      <c r="B141" s="96"/>
      <c r="C141" s="125"/>
      <c r="D141" s="125"/>
    </row>
    <row r="142" spans="2:4" x14ac:dyDescent="0.2">
      <c r="B142" s="96"/>
      <c r="C142" s="125"/>
      <c r="D142" s="125"/>
    </row>
    <row r="143" spans="2:4" x14ac:dyDescent="0.2">
      <c r="B143" s="96"/>
      <c r="C143" s="125"/>
      <c r="D143" s="125"/>
    </row>
    <row r="144" spans="2:4" x14ac:dyDescent="0.2">
      <c r="B144" s="96"/>
      <c r="C144" s="125"/>
      <c r="D144" s="125"/>
    </row>
    <row r="145" spans="2:4" x14ac:dyDescent="0.2">
      <c r="B145" s="96"/>
      <c r="C145" s="125"/>
      <c r="D145" s="125"/>
    </row>
    <row r="146" spans="2:4" x14ac:dyDescent="0.2">
      <c r="B146" s="96"/>
      <c r="C146" s="125"/>
      <c r="D146" s="125"/>
    </row>
    <row r="147" spans="2:4" x14ac:dyDescent="0.2">
      <c r="B147" s="96"/>
      <c r="C147" s="125"/>
      <c r="D147" s="125"/>
    </row>
    <row r="148" spans="2:4" x14ac:dyDescent="0.2">
      <c r="B148" s="96"/>
      <c r="C148" s="125"/>
      <c r="D148" s="125"/>
    </row>
    <row r="149" spans="2:4" x14ac:dyDescent="0.2">
      <c r="B149" s="96"/>
      <c r="C149" s="125"/>
      <c r="D149" s="125"/>
    </row>
    <row r="150" spans="2:4" x14ac:dyDescent="0.2">
      <c r="B150" s="96"/>
      <c r="C150" s="125"/>
      <c r="D150" s="125"/>
    </row>
    <row r="151" spans="2:4" x14ac:dyDescent="0.2">
      <c r="B151" s="96"/>
      <c r="C151" s="125"/>
      <c r="D151" s="125"/>
    </row>
    <row r="152" spans="2:4" x14ac:dyDescent="0.2">
      <c r="B152" s="96"/>
      <c r="C152" s="125"/>
      <c r="D152" s="125"/>
    </row>
    <row r="153" spans="2:4" x14ac:dyDescent="0.2">
      <c r="B153" s="96"/>
      <c r="C153" s="125"/>
      <c r="D153" s="125"/>
    </row>
    <row r="154" spans="2:4" x14ac:dyDescent="0.2">
      <c r="B154" s="96"/>
      <c r="C154" s="125"/>
      <c r="D154" s="125"/>
    </row>
    <row r="155" spans="2:4" x14ac:dyDescent="0.2">
      <c r="B155" s="96"/>
      <c r="C155" s="125"/>
      <c r="D155" s="125"/>
    </row>
    <row r="156" spans="2:4" x14ac:dyDescent="0.2">
      <c r="B156" s="96"/>
      <c r="C156" s="125"/>
      <c r="D156" s="125"/>
    </row>
    <row r="157" spans="2:4" x14ac:dyDescent="0.2">
      <c r="B157" s="96"/>
      <c r="C157" s="125"/>
      <c r="D157" s="125"/>
    </row>
    <row r="158" spans="2:4" x14ac:dyDescent="0.2">
      <c r="B158" s="96"/>
      <c r="C158" s="125"/>
      <c r="D158" s="125"/>
    </row>
    <row r="159" spans="2:4" x14ac:dyDescent="0.2">
      <c r="B159" s="96"/>
      <c r="C159" s="125"/>
      <c r="D159" s="125"/>
    </row>
    <row r="160" spans="2:4" x14ac:dyDescent="0.2">
      <c r="B160" s="96"/>
      <c r="C160" s="125"/>
      <c r="D160" s="125"/>
    </row>
    <row r="161" spans="2:4" x14ac:dyDescent="0.2">
      <c r="B161" s="96"/>
      <c r="C161" s="125"/>
      <c r="D161" s="125"/>
    </row>
    <row r="162" spans="2:4" x14ac:dyDescent="0.2">
      <c r="B162" s="96"/>
      <c r="C162" s="125"/>
      <c r="D162" s="125"/>
    </row>
    <row r="163" spans="2:4" x14ac:dyDescent="0.2">
      <c r="B163" s="96"/>
      <c r="C163" s="125"/>
      <c r="D163" s="125"/>
    </row>
    <row r="164" spans="2:4" x14ac:dyDescent="0.2">
      <c r="B164" s="96"/>
      <c r="C164" s="125"/>
      <c r="D164" s="125"/>
    </row>
    <row r="165" spans="2:4" x14ac:dyDescent="0.2">
      <c r="B165" s="96"/>
      <c r="C165" s="125"/>
      <c r="D165" s="125"/>
    </row>
    <row r="166" spans="2:4" x14ac:dyDescent="0.2">
      <c r="B166" s="96"/>
      <c r="C166" s="125"/>
      <c r="D166" s="125"/>
    </row>
    <row r="167" spans="2:4" x14ac:dyDescent="0.2">
      <c r="B167" s="96"/>
      <c r="C167" s="125"/>
      <c r="D167" s="125"/>
    </row>
    <row r="168" spans="2:4" x14ac:dyDescent="0.2">
      <c r="B168" s="96"/>
      <c r="C168" s="125"/>
      <c r="D168" s="125"/>
    </row>
    <row r="169" spans="2:4" x14ac:dyDescent="0.2">
      <c r="B169" s="96"/>
      <c r="C169" s="125"/>
      <c r="D169" s="125"/>
    </row>
    <row r="170" spans="2:4" x14ac:dyDescent="0.2">
      <c r="B170" s="96"/>
      <c r="C170" s="125"/>
      <c r="D170" s="125"/>
    </row>
    <row r="171" spans="2:4" x14ac:dyDescent="0.2">
      <c r="B171" s="96"/>
      <c r="C171" s="125"/>
      <c r="D171" s="125"/>
    </row>
    <row r="172" spans="2:4" x14ac:dyDescent="0.2">
      <c r="B172" s="96"/>
      <c r="C172" s="125"/>
      <c r="D172" s="125"/>
    </row>
    <row r="173" spans="2:4" x14ac:dyDescent="0.2">
      <c r="B173" s="96"/>
      <c r="C173" s="125"/>
      <c r="D173" s="125"/>
    </row>
    <row r="174" spans="2:4" x14ac:dyDescent="0.2">
      <c r="B174" s="96"/>
      <c r="C174" s="125"/>
      <c r="D174" s="125"/>
    </row>
    <row r="175" spans="2:4" x14ac:dyDescent="0.2">
      <c r="B175" s="96"/>
      <c r="C175" s="125"/>
      <c r="D175" s="125"/>
    </row>
    <row r="176" spans="2:4" x14ac:dyDescent="0.2">
      <c r="B176" s="96"/>
      <c r="C176" s="125"/>
      <c r="D176" s="125"/>
    </row>
    <row r="177" spans="2:4" x14ac:dyDescent="0.2">
      <c r="B177" s="96"/>
      <c r="C177" s="125"/>
      <c r="D177" s="125"/>
    </row>
    <row r="178" spans="2:4" x14ac:dyDescent="0.2">
      <c r="B178" s="96"/>
      <c r="C178" s="125"/>
      <c r="D178" s="125"/>
    </row>
    <row r="179" spans="2:4" x14ac:dyDescent="0.2">
      <c r="B179" s="96"/>
      <c r="C179" s="125"/>
      <c r="D179" s="125"/>
    </row>
    <row r="180" spans="2:4" x14ac:dyDescent="0.2">
      <c r="B180" s="96"/>
      <c r="C180" s="125"/>
      <c r="D180" s="125"/>
    </row>
    <row r="181" spans="2:4" x14ac:dyDescent="0.2">
      <c r="B181" s="96"/>
      <c r="C181" s="125"/>
      <c r="D181" s="125"/>
    </row>
    <row r="182" spans="2:4" x14ac:dyDescent="0.2">
      <c r="B182" s="96"/>
      <c r="C182" s="125"/>
      <c r="D182" s="125"/>
    </row>
    <row r="183" spans="2:4" x14ac:dyDescent="0.2">
      <c r="B183" s="96"/>
      <c r="C183" s="125"/>
      <c r="D183" s="125"/>
    </row>
    <row r="184" spans="2:4" x14ac:dyDescent="0.2">
      <c r="B184" s="96"/>
      <c r="C184" s="125"/>
      <c r="D184" s="125"/>
    </row>
    <row r="185" spans="2:4" x14ac:dyDescent="0.2">
      <c r="B185" s="96"/>
      <c r="C185" s="125"/>
      <c r="D185" s="125"/>
    </row>
    <row r="186" spans="2:4" x14ac:dyDescent="0.2">
      <c r="B186" s="96"/>
      <c r="C186" s="125"/>
      <c r="D186" s="125"/>
    </row>
    <row r="187" spans="2:4" x14ac:dyDescent="0.2">
      <c r="B187" s="96"/>
      <c r="C187" s="125"/>
      <c r="D187" s="125"/>
    </row>
    <row r="188" spans="2:4" x14ac:dyDescent="0.2">
      <c r="B188" s="96"/>
      <c r="C188" s="125"/>
      <c r="D188" s="125"/>
    </row>
    <row r="189" spans="2:4" x14ac:dyDescent="0.2">
      <c r="B189" s="96"/>
      <c r="C189" s="125"/>
      <c r="D189" s="125"/>
    </row>
    <row r="190" spans="2:4" x14ac:dyDescent="0.2">
      <c r="B190" s="96"/>
      <c r="C190" s="125"/>
      <c r="D190" s="125"/>
    </row>
    <row r="191" spans="2:4" x14ac:dyDescent="0.2">
      <c r="B191" s="96"/>
      <c r="C191" s="125"/>
      <c r="D191" s="125"/>
    </row>
    <row r="192" spans="2:4" x14ac:dyDescent="0.2">
      <c r="B192" s="96"/>
      <c r="C192" s="125"/>
      <c r="D192" s="125"/>
    </row>
    <row r="193" spans="2:4" x14ac:dyDescent="0.2">
      <c r="B193" s="96"/>
      <c r="C193" s="125"/>
      <c r="D193" s="125"/>
    </row>
    <row r="194" spans="2:4" x14ac:dyDescent="0.2">
      <c r="B194" s="96"/>
      <c r="C194" s="125"/>
      <c r="D194" s="125"/>
    </row>
    <row r="195" spans="2:4" x14ac:dyDescent="0.2">
      <c r="B195" s="96"/>
      <c r="C195" s="125"/>
      <c r="D195" s="125"/>
    </row>
    <row r="196" spans="2:4" x14ac:dyDescent="0.2">
      <c r="B196" s="96"/>
      <c r="C196" s="125"/>
      <c r="D196" s="125"/>
    </row>
    <row r="197" spans="2:4" x14ac:dyDescent="0.2">
      <c r="B197" s="96"/>
      <c r="C197" s="125"/>
      <c r="D197" s="125"/>
    </row>
    <row r="198" spans="2:4" x14ac:dyDescent="0.2">
      <c r="B198" s="96"/>
      <c r="C198" s="125"/>
      <c r="D198" s="125"/>
    </row>
    <row r="199" spans="2:4" x14ac:dyDescent="0.2">
      <c r="B199" s="96"/>
      <c r="C199" s="125"/>
      <c r="D199" s="125"/>
    </row>
    <row r="200" spans="2:4" x14ac:dyDescent="0.2">
      <c r="B200" s="96"/>
      <c r="C200" s="125"/>
      <c r="D200" s="125"/>
    </row>
    <row r="201" spans="2:4" x14ac:dyDescent="0.2">
      <c r="B201" s="96"/>
      <c r="C201" s="125"/>
      <c r="D201" s="125"/>
    </row>
    <row r="202" spans="2:4" x14ac:dyDescent="0.2">
      <c r="B202" s="96"/>
      <c r="C202" s="125"/>
      <c r="D202" s="125"/>
    </row>
    <row r="203" spans="2:4" x14ac:dyDescent="0.2">
      <c r="B203" s="96"/>
      <c r="C203" s="125"/>
      <c r="D203" s="125"/>
    </row>
    <row r="204" spans="2:4" x14ac:dyDescent="0.2">
      <c r="B204" s="96"/>
      <c r="C204" s="125"/>
      <c r="D204" s="125"/>
    </row>
    <row r="205" spans="2:4" x14ac:dyDescent="0.2">
      <c r="B205" s="96"/>
      <c r="C205" s="125"/>
      <c r="D205" s="125"/>
    </row>
    <row r="206" spans="2:4" x14ac:dyDescent="0.2">
      <c r="B206" s="96"/>
      <c r="C206" s="125"/>
      <c r="D206" s="125"/>
    </row>
    <row r="207" spans="2:4" x14ac:dyDescent="0.2">
      <c r="B207" s="96"/>
      <c r="C207" s="125"/>
      <c r="D207" s="125"/>
    </row>
    <row r="208" spans="2:4" x14ac:dyDescent="0.2">
      <c r="B208" s="96"/>
      <c r="C208" s="125"/>
      <c r="D208" s="125"/>
    </row>
    <row r="209" spans="2:4" x14ac:dyDescent="0.2">
      <c r="B209" s="96"/>
      <c r="C209" s="125"/>
      <c r="D209" s="125"/>
    </row>
    <row r="210" spans="2:4" x14ac:dyDescent="0.2">
      <c r="B210" s="96"/>
      <c r="C210" s="125"/>
      <c r="D210" s="125"/>
    </row>
    <row r="211" spans="2:4" x14ac:dyDescent="0.2">
      <c r="B211" s="96"/>
      <c r="C211" s="125"/>
      <c r="D211" s="125"/>
    </row>
    <row r="212" spans="2:4" x14ac:dyDescent="0.2">
      <c r="B212" s="96"/>
      <c r="C212" s="125"/>
      <c r="D212" s="125"/>
    </row>
    <row r="213" spans="2:4" x14ac:dyDescent="0.2">
      <c r="B213" s="96"/>
      <c r="C213" s="125"/>
      <c r="D213" s="125"/>
    </row>
    <row r="214" spans="2:4" x14ac:dyDescent="0.2">
      <c r="B214" s="96"/>
      <c r="C214" s="125"/>
      <c r="D214" s="125"/>
    </row>
    <row r="215" spans="2:4" x14ac:dyDescent="0.2">
      <c r="B215" s="96"/>
      <c r="C215" s="125"/>
      <c r="D215" s="125"/>
    </row>
    <row r="216" spans="2:4" x14ac:dyDescent="0.2">
      <c r="B216" s="96"/>
      <c r="C216" s="125"/>
      <c r="D216" s="125"/>
    </row>
    <row r="217" spans="2:4" x14ac:dyDescent="0.2">
      <c r="B217" s="96"/>
      <c r="C217" s="125"/>
      <c r="D217" s="125"/>
    </row>
    <row r="218" spans="2:4" x14ac:dyDescent="0.2">
      <c r="B218" s="96"/>
      <c r="C218" s="125"/>
      <c r="D218" s="125"/>
    </row>
    <row r="219" spans="2:4" x14ac:dyDescent="0.2">
      <c r="B219" s="96"/>
      <c r="C219" s="125"/>
      <c r="D219" s="125"/>
    </row>
    <row r="220" spans="2:4" x14ac:dyDescent="0.2">
      <c r="B220" s="96"/>
      <c r="C220" s="125"/>
      <c r="D220" s="125"/>
    </row>
    <row r="221" spans="2:4" x14ac:dyDescent="0.2">
      <c r="B221" s="96"/>
      <c r="C221" s="125"/>
      <c r="D221" s="125"/>
    </row>
    <row r="222" spans="2:4" x14ac:dyDescent="0.2">
      <c r="B222" s="96"/>
      <c r="C222" s="125"/>
      <c r="D222" s="125"/>
    </row>
    <row r="223" spans="2:4" x14ac:dyDescent="0.2">
      <c r="B223" s="96"/>
      <c r="C223" s="125"/>
      <c r="D223" s="125"/>
    </row>
    <row r="224" spans="2:4" x14ac:dyDescent="0.2">
      <c r="B224" s="96"/>
      <c r="C224" s="125"/>
      <c r="D224" s="125"/>
    </row>
    <row r="225" spans="2:4" x14ac:dyDescent="0.2">
      <c r="B225" s="96"/>
      <c r="C225" s="125"/>
      <c r="D225" s="125"/>
    </row>
    <row r="226" spans="2:4" x14ac:dyDescent="0.2">
      <c r="B226" s="96"/>
      <c r="C226" s="125"/>
      <c r="D226" s="125"/>
    </row>
    <row r="227" spans="2:4" x14ac:dyDescent="0.2">
      <c r="B227" s="96"/>
      <c r="C227" s="125"/>
      <c r="D227" s="125"/>
    </row>
    <row r="228" spans="2:4" x14ac:dyDescent="0.2">
      <c r="B228" s="96"/>
      <c r="C228" s="125"/>
      <c r="D228" s="125"/>
    </row>
    <row r="229" spans="2:4" x14ac:dyDescent="0.2">
      <c r="B229" s="96"/>
      <c r="C229" s="125"/>
      <c r="D229" s="125"/>
    </row>
    <row r="230" spans="2:4" x14ac:dyDescent="0.2">
      <c r="B230" s="96"/>
      <c r="C230" s="125"/>
      <c r="D230" s="125"/>
    </row>
    <row r="231" spans="2:4" x14ac:dyDescent="0.2">
      <c r="B231" s="96"/>
      <c r="C231" s="125"/>
      <c r="D231" s="125"/>
    </row>
    <row r="232" spans="2:4" x14ac:dyDescent="0.2">
      <c r="B232" s="96"/>
      <c r="C232" s="125"/>
      <c r="D232" s="125"/>
    </row>
    <row r="233" spans="2:4" x14ac:dyDescent="0.2">
      <c r="B233" s="96"/>
      <c r="C233" s="125"/>
      <c r="D233" s="125"/>
    </row>
    <row r="234" spans="2:4" x14ac:dyDescent="0.2">
      <c r="B234" s="96"/>
      <c r="C234" s="125"/>
      <c r="D234" s="125"/>
    </row>
    <row r="235" spans="2:4" x14ac:dyDescent="0.2">
      <c r="B235" s="96"/>
      <c r="C235" s="125"/>
      <c r="D235" s="125"/>
    </row>
    <row r="236" spans="2:4" x14ac:dyDescent="0.2">
      <c r="B236" s="96"/>
      <c r="C236" s="125"/>
      <c r="D236" s="125"/>
    </row>
    <row r="237" spans="2:4" x14ac:dyDescent="0.2">
      <c r="B237" s="96"/>
      <c r="C237" s="125"/>
      <c r="D237" s="125"/>
    </row>
    <row r="238" spans="2:4" x14ac:dyDescent="0.2">
      <c r="B238" s="96"/>
      <c r="C238" s="125"/>
      <c r="D238" s="125"/>
    </row>
    <row r="239" spans="2:4" x14ac:dyDescent="0.2">
      <c r="B239" s="96"/>
      <c r="C239" s="125"/>
      <c r="D239" s="125"/>
    </row>
    <row r="240" spans="2:4" x14ac:dyDescent="0.2">
      <c r="B240" s="96"/>
      <c r="C240" s="125"/>
      <c r="D240" s="125"/>
    </row>
    <row r="241" spans="2:4" x14ac:dyDescent="0.2">
      <c r="B241" s="96"/>
      <c r="C241" s="125"/>
      <c r="D241" s="125"/>
    </row>
    <row r="242" spans="2:4" x14ac:dyDescent="0.2">
      <c r="B242" s="96"/>
      <c r="C242" s="125"/>
      <c r="D242" s="125"/>
    </row>
    <row r="243" spans="2:4" x14ac:dyDescent="0.2">
      <c r="B243" s="96"/>
      <c r="C243" s="125"/>
      <c r="D243" s="125"/>
    </row>
    <row r="244" spans="2:4" x14ac:dyDescent="0.2">
      <c r="B244" s="96"/>
      <c r="C244" s="125"/>
      <c r="D244" s="125"/>
    </row>
    <row r="245" spans="2:4" x14ac:dyDescent="0.2">
      <c r="B245" s="96"/>
      <c r="C245" s="125"/>
      <c r="D245" s="125"/>
    </row>
    <row r="246" spans="2:4" x14ac:dyDescent="0.2">
      <c r="B246" s="96"/>
      <c r="C246" s="125"/>
      <c r="D246" s="125"/>
    </row>
    <row r="247" spans="2:4" x14ac:dyDescent="0.2">
      <c r="B247" s="96"/>
      <c r="C247" s="125"/>
      <c r="D247" s="125"/>
    </row>
    <row r="248" spans="2:4" x14ac:dyDescent="0.2">
      <c r="B248" s="96"/>
      <c r="C248" s="125"/>
      <c r="D248" s="125"/>
    </row>
    <row r="249" spans="2:4" x14ac:dyDescent="0.2">
      <c r="B249" s="96"/>
      <c r="C249" s="125"/>
      <c r="D249" s="125"/>
    </row>
    <row r="250" spans="2:4" x14ac:dyDescent="0.2">
      <c r="B250" s="96"/>
      <c r="C250" s="125"/>
      <c r="D250" s="125"/>
    </row>
    <row r="251" spans="2:4" x14ac:dyDescent="0.2">
      <c r="B251" s="96"/>
      <c r="C251" s="125"/>
      <c r="D251" s="125"/>
    </row>
    <row r="252" spans="2:4" x14ac:dyDescent="0.2">
      <c r="B252" s="96"/>
      <c r="C252" s="125"/>
      <c r="D252" s="125"/>
    </row>
    <row r="253" spans="2:4" x14ac:dyDescent="0.2">
      <c r="B253" s="96"/>
      <c r="C253" s="125"/>
      <c r="D253" s="125"/>
    </row>
    <row r="254" spans="2:4" x14ac:dyDescent="0.2">
      <c r="B254" s="96"/>
      <c r="C254" s="125"/>
      <c r="D254" s="125"/>
    </row>
    <row r="255" spans="2:4" x14ac:dyDescent="0.2">
      <c r="B255" s="96"/>
      <c r="C255" s="125"/>
      <c r="D255" s="125"/>
    </row>
    <row r="256" spans="2:4" x14ac:dyDescent="0.2">
      <c r="B256" s="96"/>
      <c r="C256" s="125"/>
      <c r="D256" s="125"/>
    </row>
    <row r="257" spans="2:4" x14ac:dyDescent="0.2">
      <c r="B257" s="96"/>
      <c r="C257" s="125"/>
      <c r="D257" s="125"/>
    </row>
    <row r="258" spans="2:4" x14ac:dyDescent="0.2">
      <c r="B258" s="96"/>
      <c r="C258" s="125"/>
      <c r="D258" s="125"/>
    </row>
    <row r="259" spans="2:4" x14ac:dyDescent="0.2">
      <c r="B259" s="96"/>
      <c r="C259" s="125"/>
      <c r="D259" s="125"/>
    </row>
    <row r="260" spans="2:4" x14ac:dyDescent="0.2">
      <c r="B260" s="96"/>
      <c r="C260" s="125"/>
      <c r="D260" s="125"/>
    </row>
    <row r="261" spans="2:4" x14ac:dyDescent="0.2">
      <c r="B261" s="96"/>
      <c r="C261" s="125"/>
      <c r="D261" s="125"/>
    </row>
    <row r="262" spans="2:4" x14ac:dyDescent="0.2">
      <c r="B262" s="96"/>
      <c r="C262" s="125"/>
      <c r="D262" s="125"/>
    </row>
    <row r="263" spans="2:4" x14ac:dyDescent="0.2">
      <c r="B263" s="96"/>
      <c r="C263" s="125"/>
      <c r="D263" s="125"/>
    </row>
    <row r="264" spans="2:4" x14ac:dyDescent="0.2">
      <c r="B264" s="96"/>
      <c r="C264" s="125"/>
      <c r="D264" s="125"/>
    </row>
    <row r="265" spans="2:4" x14ac:dyDescent="0.2">
      <c r="B265" s="96"/>
      <c r="C265" s="125"/>
      <c r="D265" s="125"/>
    </row>
    <row r="266" spans="2:4" x14ac:dyDescent="0.2">
      <c r="B266" s="96"/>
      <c r="C266" s="125"/>
      <c r="D266" s="125"/>
    </row>
    <row r="267" spans="2:4" x14ac:dyDescent="0.2">
      <c r="B267" s="96"/>
      <c r="C267" s="125"/>
      <c r="D267" s="125"/>
    </row>
    <row r="268" spans="2:4" x14ac:dyDescent="0.2">
      <c r="B268" s="96"/>
      <c r="C268" s="125"/>
      <c r="D268" s="125"/>
    </row>
    <row r="269" spans="2:4" x14ac:dyDescent="0.2">
      <c r="B269" s="96"/>
      <c r="C269" s="125"/>
      <c r="D269" s="125"/>
    </row>
    <row r="270" spans="2:4" x14ac:dyDescent="0.2">
      <c r="B270" s="96"/>
      <c r="C270" s="125"/>
      <c r="D270" s="125"/>
    </row>
    <row r="271" spans="2:4" x14ac:dyDescent="0.2">
      <c r="B271" s="96"/>
      <c r="C271" s="125"/>
      <c r="D271" s="125"/>
    </row>
    <row r="272" spans="2:4" x14ac:dyDescent="0.2">
      <c r="B272" s="96"/>
      <c r="C272" s="125"/>
      <c r="D272" s="125"/>
    </row>
    <row r="273" spans="2:4" x14ac:dyDescent="0.2">
      <c r="B273" s="96"/>
      <c r="C273" s="125"/>
      <c r="D273" s="125"/>
    </row>
    <row r="274" spans="2:4" x14ac:dyDescent="0.2">
      <c r="B274" s="96"/>
      <c r="C274" s="125"/>
      <c r="D274" s="125"/>
    </row>
    <row r="275" spans="2:4" x14ac:dyDescent="0.2">
      <c r="B275" s="96"/>
      <c r="C275" s="125"/>
      <c r="D275" s="125"/>
    </row>
    <row r="276" spans="2:4" x14ac:dyDescent="0.2">
      <c r="B276" s="96"/>
      <c r="C276" s="125"/>
      <c r="D276" s="125"/>
    </row>
    <row r="277" spans="2:4" x14ac:dyDescent="0.2">
      <c r="B277" s="96"/>
      <c r="C277" s="125"/>
      <c r="D277" s="125"/>
    </row>
    <row r="278" spans="2:4" x14ac:dyDescent="0.2">
      <c r="B278" s="96"/>
      <c r="C278" s="125"/>
      <c r="D278" s="125"/>
    </row>
    <row r="279" spans="2:4" x14ac:dyDescent="0.2">
      <c r="B279" s="96"/>
      <c r="C279" s="125"/>
      <c r="D279" s="125"/>
    </row>
    <row r="280" spans="2:4" x14ac:dyDescent="0.2">
      <c r="B280" s="96"/>
      <c r="C280" s="125"/>
      <c r="D280" s="125"/>
    </row>
    <row r="281" spans="2:4" x14ac:dyDescent="0.2">
      <c r="B281" s="96"/>
      <c r="C281" s="125"/>
      <c r="D281" s="125"/>
    </row>
    <row r="282" spans="2:4" x14ac:dyDescent="0.2">
      <c r="B282" s="96"/>
      <c r="C282" s="125"/>
      <c r="D282" s="125"/>
    </row>
    <row r="283" spans="2:4" x14ac:dyDescent="0.2">
      <c r="B283" s="96"/>
      <c r="C283" s="125"/>
      <c r="D283" s="125"/>
    </row>
    <row r="284" spans="2:4" x14ac:dyDescent="0.2">
      <c r="B284" s="96"/>
      <c r="C284" s="125"/>
      <c r="D284" s="125"/>
    </row>
    <row r="285" spans="2:4" x14ac:dyDescent="0.2">
      <c r="B285" s="96"/>
      <c r="C285" s="125"/>
      <c r="D285" s="125"/>
    </row>
    <row r="286" spans="2:4" x14ac:dyDescent="0.2">
      <c r="B286" s="96"/>
      <c r="C286" s="125"/>
      <c r="D286" s="125"/>
    </row>
    <row r="287" spans="2:4" x14ac:dyDescent="0.2">
      <c r="B287" s="96"/>
      <c r="C287" s="125"/>
      <c r="D287" s="125"/>
    </row>
    <row r="288" spans="2:4" x14ac:dyDescent="0.2">
      <c r="B288" s="96"/>
      <c r="C288" s="125"/>
      <c r="D288" s="125"/>
    </row>
    <row r="289" spans="2:4" x14ac:dyDescent="0.2">
      <c r="B289" s="96"/>
      <c r="C289" s="125"/>
      <c r="D289" s="125"/>
    </row>
    <row r="290" spans="2:4" x14ac:dyDescent="0.2">
      <c r="B290" s="96"/>
      <c r="C290" s="125"/>
      <c r="D290" s="125"/>
    </row>
    <row r="291" spans="2:4" x14ac:dyDescent="0.2">
      <c r="B291" s="96"/>
      <c r="C291" s="125"/>
      <c r="D291" s="125"/>
    </row>
    <row r="292" spans="2:4" x14ac:dyDescent="0.2">
      <c r="B292" s="96"/>
      <c r="C292" s="125"/>
      <c r="D292" s="125"/>
    </row>
    <row r="293" spans="2:4" x14ac:dyDescent="0.2">
      <c r="B293" s="96"/>
      <c r="C293" s="125"/>
      <c r="D293" s="125"/>
    </row>
    <row r="294" spans="2:4" x14ac:dyDescent="0.2">
      <c r="B294" s="96"/>
      <c r="C294" s="125"/>
      <c r="D294" s="125"/>
    </row>
    <row r="295" spans="2:4" x14ac:dyDescent="0.2">
      <c r="B295" s="96"/>
      <c r="C295" s="125"/>
      <c r="D295" s="125"/>
    </row>
    <row r="296" spans="2:4" x14ac:dyDescent="0.2">
      <c r="B296" s="96"/>
      <c r="C296" s="125"/>
      <c r="D296" s="125"/>
    </row>
    <row r="297" spans="2:4" x14ac:dyDescent="0.2">
      <c r="B297" s="96"/>
      <c r="C297" s="125"/>
      <c r="D297" s="125"/>
    </row>
    <row r="298" spans="2:4" x14ac:dyDescent="0.2">
      <c r="B298" s="96"/>
      <c r="C298" s="125"/>
      <c r="D298" s="125"/>
    </row>
    <row r="299" spans="2:4" x14ac:dyDescent="0.2">
      <c r="B299" s="96"/>
      <c r="C299" s="125"/>
      <c r="D299" s="125"/>
    </row>
    <row r="300" spans="2:4" x14ac:dyDescent="0.2">
      <c r="B300" s="96"/>
      <c r="C300" s="125"/>
      <c r="D300" s="125"/>
    </row>
    <row r="301" spans="2:4" x14ac:dyDescent="0.2">
      <c r="B301" s="96"/>
      <c r="C301" s="125"/>
      <c r="D301" s="125"/>
    </row>
    <row r="302" spans="2:4" x14ac:dyDescent="0.2">
      <c r="B302" s="96"/>
      <c r="C302" s="125"/>
      <c r="D302" s="125"/>
    </row>
    <row r="303" spans="2:4" x14ac:dyDescent="0.2">
      <c r="B303" s="96"/>
      <c r="C303" s="125"/>
      <c r="D303" s="125"/>
    </row>
    <row r="304" spans="2:4" x14ac:dyDescent="0.2">
      <c r="B304" s="96"/>
      <c r="C304" s="125"/>
      <c r="D304" s="125"/>
    </row>
    <row r="305" spans="2:4" x14ac:dyDescent="0.2">
      <c r="B305" s="96"/>
      <c r="C305" s="125"/>
      <c r="D305" s="125"/>
    </row>
    <row r="306" spans="2:4" x14ac:dyDescent="0.2">
      <c r="B306" s="96"/>
      <c r="C306" s="125"/>
      <c r="D306" s="125"/>
    </row>
    <row r="307" spans="2:4" x14ac:dyDescent="0.2">
      <c r="B307" s="96"/>
      <c r="C307" s="125"/>
      <c r="D307" s="125"/>
    </row>
    <row r="308" spans="2:4" x14ac:dyDescent="0.2">
      <c r="B308" s="96"/>
      <c r="C308" s="125"/>
      <c r="D308" s="125"/>
    </row>
    <row r="309" spans="2:4" x14ac:dyDescent="0.2">
      <c r="B309" s="96"/>
      <c r="C309" s="125"/>
      <c r="D309" s="125"/>
    </row>
    <row r="310" spans="2:4" x14ac:dyDescent="0.2">
      <c r="B310" s="96"/>
      <c r="C310" s="125"/>
      <c r="D310" s="125"/>
    </row>
    <row r="311" spans="2:4" x14ac:dyDescent="0.2">
      <c r="B311" s="96"/>
      <c r="C311" s="125"/>
      <c r="D311" s="125"/>
    </row>
    <row r="312" spans="2:4" x14ac:dyDescent="0.2">
      <c r="B312" s="96"/>
      <c r="C312" s="125"/>
      <c r="D312" s="125"/>
    </row>
    <row r="313" spans="2:4" x14ac:dyDescent="0.2">
      <c r="B313" s="96"/>
      <c r="C313" s="125"/>
      <c r="D313" s="125"/>
    </row>
    <row r="314" spans="2:4" x14ac:dyDescent="0.2">
      <c r="B314" s="96"/>
      <c r="C314" s="125"/>
      <c r="D314" s="125"/>
    </row>
    <row r="315" spans="2:4" x14ac:dyDescent="0.2">
      <c r="B315" s="96"/>
      <c r="C315" s="125"/>
      <c r="D315" s="125"/>
    </row>
    <row r="316" spans="2:4" x14ac:dyDescent="0.2">
      <c r="B316" s="96"/>
      <c r="C316" s="125"/>
      <c r="D316" s="125"/>
    </row>
    <row r="317" spans="2:4" x14ac:dyDescent="0.2">
      <c r="B317" s="96"/>
      <c r="C317" s="125"/>
      <c r="D317" s="125"/>
    </row>
    <row r="318" spans="2:4" x14ac:dyDescent="0.2">
      <c r="B318" s="96"/>
      <c r="C318" s="125"/>
      <c r="D318" s="125"/>
    </row>
    <row r="319" spans="2:4" x14ac:dyDescent="0.2">
      <c r="B319" s="96"/>
      <c r="C319" s="125"/>
      <c r="D319" s="125"/>
    </row>
    <row r="320" spans="2:4" x14ac:dyDescent="0.2">
      <c r="B320" s="96"/>
      <c r="C320" s="125"/>
      <c r="D320" s="125"/>
    </row>
    <row r="321" spans="2:4" x14ac:dyDescent="0.2">
      <c r="B321" s="96"/>
      <c r="C321" s="125"/>
      <c r="D321" s="125"/>
    </row>
  </sheetData>
  <sheetProtection algorithmName="SHA-512" hashValue="gGz/ipnBd4nd5XhgXsiXVcIO00prnXfQHBipFgerabRxhEXPVVgyqGAs3fFwCYstrFXQt/V+0mLKcRaCfIm9Gw==" saltValue="Jo9WP2yMeTXwFKBJZdpDVA==" spinCount="100000" sheet="1" selectLockedCells="1"/>
  <mergeCells count="3">
    <mergeCell ref="A1:D2"/>
    <mergeCell ref="B3:D3"/>
    <mergeCell ref="C4:D4"/>
  </mergeCells>
  <phoneticPr fontId="3" type="noConversion"/>
  <pageMargins left="0.75" right="0.75" top="1" bottom="1" header="0.5" footer="0.5"/>
  <pageSetup scale="95" orientation="portrait"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sheetPr>
  <dimension ref="A1:N371"/>
  <sheetViews>
    <sheetView showGridLines="0" zoomScale="80" zoomScaleNormal="80" zoomScalePageLayoutView="80" workbookViewId="0">
      <pane xSplit="1" ySplit="9" topLeftCell="B33" activePane="bottomRight" state="frozen"/>
      <selection activeCell="C42" sqref="C42"/>
      <selection pane="topRight" activeCell="C42" sqref="C42"/>
      <selection pane="bottomLeft" activeCell="C42" sqref="C42"/>
      <selection pane="bottomRight" activeCell="B43" sqref="B43"/>
    </sheetView>
  </sheetViews>
  <sheetFormatPr defaultColWidth="8.7109375" defaultRowHeight="12.75" x14ac:dyDescent="0.2"/>
  <cols>
    <col min="1" max="1" width="8.140625" customWidth="1"/>
    <col min="2" max="2" width="18.7109375" style="200" customWidth="1"/>
    <col min="3" max="3" width="18.42578125" style="1" customWidth="1"/>
    <col min="4" max="4" width="13.28515625" style="199" customWidth="1"/>
    <col min="5" max="5" width="19.42578125" style="2" customWidth="1"/>
    <col min="6" max="6" width="12.42578125" style="2" bestFit="1" customWidth="1"/>
    <col min="7" max="7" width="12.140625" style="142" bestFit="1" customWidth="1"/>
    <col min="8" max="8" width="9.28515625" style="144" bestFit="1" customWidth="1"/>
    <col min="9" max="14" width="11.7109375" customWidth="1"/>
  </cols>
  <sheetData>
    <row r="1" spans="1:14" ht="54" customHeight="1" x14ac:dyDescent="0.2"/>
    <row r="2" spans="1:14" ht="49.15" customHeight="1" x14ac:dyDescent="0.35">
      <c r="A2" s="514"/>
      <c r="B2" s="540"/>
      <c r="C2" s="540"/>
      <c r="D2" s="540"/>
      <c r="E2" s="540"/>
      <c r="F2" s="540"/>
      <c r="G2" s="540"/>
      <c r="H2" s="242"/>
      <c r="I2" s="242"/>
      <c r="J2" s="242"/>
      <c r="K2" s="242"/>
      <c r="L2" s="242"/>
    </row>
    <row r="3" spans="1:14" s="184" customFormat="1" ht="20.25" x14ac:dyDescent="0.3">
      <c r="B3" s="558" t="s">
        <v>135</v>
      </c>
      <c r="C3" s="559"/>
      <c r="D3" s="559"/>
      <c r="E3" s="559"/>
      <c r="F3" s="559"/>
      <c r="G3" s="560"/>
      <c r="H3" s="202"/>
      <c r="N3" s="185"/>
    </row>
    <row r="4" spans="1:14" s="54" customFormat="1" ht="15.75" x14ac:dyDescent="0.25">
      <c r="B4" s="246"/>
      <c r="C4" s="247"/>
      <c r="D4" s="247"/>
      <c r="E4" s="247"/>
      <c r="F4" s="247"/>
      <c r="G4" s="248"/>
      <c r="H4" s="205"/>
      <c r="I4" s="186"/>
      <c r="J4" s="186"/>
      <c r="K4" s="186"/>
      <c r="L4" s="186"/>
      <c r="M4" s="186"/>
      <c r="N4" s="186"/>
    </row>
    <row r="5" spans="1:14" s="54" customFormat="1" ht="15.4" customHeight="1" x14ac:dyDescent="0.25">
      <c r="B5" s="367" t="s">
        <v>136</v>
      </c>
      <c r="C5" s="564"/>
      <c r="D5" s="565"/>
      <c r="E5" s="367" t="s">
        <v>241</v>
      </c>
      <c r="F5" s="566"/>
      <c r="G5" s="566"/>
      <c r="H5" s="205"/>
      <c r="I5" s="186"/>
      <c r="J5" s="186"/>
      <c r="K5" s="186"/>
      <c r="L5" s="186"/>
      <c r="M5" s="186"/>
      <c r="N5" s="186"/>
    </row>
    <row r="6" spans="1:14" s="171" customFormat="1" ht="30" x14ac:dyDescent="0.2">
      <c r="B6" s="368" t="s">
        <v>137</v>
      </c>
      <c r="C6" s="561"/>
      <c r="D6" s="562"/>
      <c r="E6" s="562"/>
      <c r="F6" s="562"/>
      <c r="G6" s="563"/>
      <c r="H6" s="207"/>
    </row>
    <row r="7" spans="1:14" s="103" customFormat="1" ht="15.75" x14ac:dyDescent="0.25">
      <c r="B7" s="367" t="s">
        <v>138</v>
      </c>
      <c r="C7" s="549"/>
      <c r="D7" s="549"/>
      <c r="E7" s="371" t="s">
        <v>139</v>
      </c>
      <c r="F7" s="556"/>
      <c r="G7" s="557"/>
      <c r="H7" s="207"/>
      <c r="I7" s="171"/>
      <c r="J7" s="171"/>
      <c r="K7" s="171"/>
      <c r="L7" s="171"/>
      <c r="M7" s="171"/>
      <c r="N7" s="171"/>
    </row>
    <row r="8" spans="1:14" s="103" customFormat="1" ht="30.75" x14ac:dyDescent="0.25">
      <c r="B8" s="369" t="s">
        <v>238</v>
      </c>
      <c r="C8" s="554"/>
      <c r="D8" s="555"/>
      <c r="E8" s="367" t="s">
        <v>243</v>
      </c>
      <c r="F8" s="550"/>
      <c r="G8" s="551"/>
      <c r="H8" s="207"/>
      <c r="I8" s="171"/>
      <c r="J8" s="171"/>
      <c r="K8" s="171"/>
      <c r="L8" s="171"/>
      <c r="M8" s="171"/>
      <c r="N8" s="171"/>
    </row>
    <row r="9" spans="1:14" s="198" customFormat="1" ht="30" x14ac:dyDescent="0.2">
      <c r="B9" s="370" t="s">
        <v>140</v>
      </c>
      <c r="C9" s="372" t="s">
        <v>239</v>
      </c>
      <c r="D9" s="373" t="s">
        <v>141</v>
      </c>
      <c r="E9" s="372" t="s">
        <v>142</v>
      </c>
      <c r="F9" s="552"/>
      <c r="G9" s="553"/>
      <c r="H9" s="212"/>
      <c r="I9" s="213"/>
      <c r="J9" s="213"/>
      <c r="K9" s="213"/>
      <c r="L9" s="213"/>
      <c r="M9" s="213"/>
      <c r="N9" s="213"/>
    </row>
    <row r="10" spans="1:14" s="70" customFormat="1" ht="15" x14ac:dyDescent="0.2">
      <c r="B10" s="442"/>
      <c r="C10" s="218">
        <f>$F$8</f>
        <v>0</v>
      </c>
      <c r="D10" s="222">
        <f>$C$8-1</f>
        <v>-1</v>
      </c>
      <c r="E10" s="219">
        <f>$C7+(($C7*$F$7)/12)-$C10</f>
        <v>0</v>
      </c>
      <c r="F10" s="162"/>
      <c r="G10" s="214"/>
      <c r="H10" s="209"/>
      <c r="I10" s="6"/>
      <c r="J10" s="6"/>
      <c r="K10" s="6"/>
      <c r="L10" s="6"/>
      <c r="M10" s="6"/>
      <c r="N10" s="6"/>
    </row>
    <row r="11" spans="1:14" s="70" customFormat="1" ht="15" x14ac:dyDescent="0.2">
      <c r="B11" s="442"/>
      <c r="C11" s="220">
        <f t="shared" ref="C11:C74" si="0">IF(($E10&gt;$F$8),$F$8,($E10+($E10*$F$7)/12))</f>
        <v>0</v>
      </c>
      <c r="D11" s="223">
        <f t="shared" ref="D11:D42" si="1">IF(($E10&gt;0),$D10-1,0)</f>
        <v>0</v>
      </c>
      <c r="E11" s="216">
        <f t="shared" ref="E11:E74" si="2">$E10+(($E10*$F$7)/12)-$C11</f>
        <v>0</v>
      </c>
      <c r="F11" s="162"/>
      <c r="G11" s="214"/>
      <c r="H11" s="209"/>
      <c r="I11" s="6"/>
      <c r="J11" s="6"/>
      <c r="K11" s="6"/>
      <c r="L11" s="6"/>
      <c r="M11" s="6"/>
      <c r="N11" s="6"/>
    </row>
    <row r="12" spans="1:14" s="70" customFormat="1" ht="15" x14ac:dyDescent="0.2">
      <c r="B12" s="442"/>
      <c r="C12" s="220">
        <f t="shared" si="0"/>
        <v>0</v>
      </c>
      <c r="D12" s="223">
        <f t="shared" si="1"/>
        <v>0</v>
      </c>
      <c r="E12" s="216">
        <f t="shared" si="2"/>
        <v>0</v>
      </c>
      <c r="F12" s="162"/>
      <c r="G12" s="214"/>
      <c r="H12" s="209"/>
      <c r="I12" s="6"/>
      <c r="J12" s="6"/>
      <c r="K12" s="6"/>
      <c r="L12" s="6"/>
      <c r="M12" s="6"/>
      <c r="N12" s="6"/>
    </row>
    <row r="13" spans="1:14" s="70" customFormat="1" ht="15" x14ac:dyDescent="0.2">
      <c r="B13" s="442"/>
      <c r="C13" s="220">
        <f t="shared" si="0"/>
        <v>0</v>
      </c>
      <c r="D13" s="223">
        <f t="shared" si="1"/>
        <v>0</v>
      </c>
      <c r="E13" s="216">
        <f t="shared" si="2"/>
        <v>0</v>
      </c>
      <c r="F13" s="162"/>
      <c r="G13" s="214"/>
      <c r="H13" s="209"/>
      <c r="I13" s="6"/>
      <c r="J13" s="6"/>
      <c r="K13" s="6"/>
      <c r="L13" s="6"/>
      <c r="M13" s="6"/>
      <c r="N13" s="6"/>
    </row>
    <row r="14" spans="1:14" s="70" customFormat="1" ht="15" x14ac:dyDescent="0.2">
      <c r="B14" s="442"/>
      <c r="C14" s="220">
        <f t="shared" si="0"/>
        <v>0</v>
      </c>
      <c r="D14" s="223">
        <f t="shared" si="1"/>
        <v>0</v>
      </c>
      <c r="E14" s="216">
        <f t="shared" si="2"/>
        <v>0</v>
      </c>
      <c r="F14" s="162"/>
      <c r="G14" s="214"/>
      <c r="H14" s="209"/>
      <c r="I14" s="6"/>
      <c r="J14" s="6"/>
      <c r="K14" s="6"/>
      <c r="L14" s="6"/>
      <c r="M14" s="6"/>
      <c r="N14" s="6"/>
    </row>
    <row r="15" spans="1:14" s="70" customFormat="1" ht="15" x14ac:dyDescent="0.2">
      <c r="B15" s="442"/>
      <c r="C15" s="220">
        <f t="shared" si="0"/>
        <v>0</v>
      </c>
      <c r="D15" s="223">
        <f t="shared" si="1"/>
        <v>0</v>
      </c>
      <c r="E15" s="216">
        <f t="shared" si="2"/>
        <v>0</v>
      </c>
      <c r="F15" s="162"/>
      <c r="G15" s="214"/>
      <c r="H15" s="209"/>
      <c r="I15" s="6"/>
      <c r="J15" s="6"/>
      <c r="K15" s="6"/>
      <c r="L15" s="6"/>
      <c r="M15" s="6"/>
      <c r="N15" s="6"/>
    </row>
    <row r="16" spans="1:14" s="70" customFormat="1" ht="15" x14ac:dyDescent="0.2">
      <c r="B16" s="442"/>
      <c r="C16" s="220">
        <f t="shared" si="0"/>
        <v>0</v>
      </c>
      <c r="D16" s="223">
        <f t="shared" si="1"/>
        <v>0</v>
      </c>
      <c r="E16" s="216">
        <f t="shared" si="2"/>
        <v>0</v>
      </c>
      <c r="F16" s="162"/>
      <c r="G16" s="214"/>
      <c r="H16" s="209"/>
      <c r="I16" s="6"/>
      <c r="J16" s="6"/>
      <c r="K16" s="6"/>
      <c r="L16" s="6"/>
      <c r="M16" s="6"/>
      <c r="N16" s="6"/>
    </row>
    <row r="17" spans="2:14" s="70" customFormat="1" ht="15" x14ac:dyDescent="0.2">
      <c r="B17" s="442"/>
      <c r="C17" s="220">
        <f t="shared" si="0"/>
        <v>0</v>
      </c>
      <c r="D17" s="223">
        <f t="shared" si="1"/>
        <v>0</v>
      </c>
      <c r="E17" s="216">
        <f t="shared" si="2"/>
        <v>0</v>
      </c>
      <c r="F17" s="162"/>
      <c r="G17" s="214"/>
      <c r="H17" s="209"/>
      <c r="I17" s="6"/>
      <c r="J17" s="6"/>
      <c r="K17" s="6"/>
      <c r="L17" s="6"/>
      <c r="M17" s="6"/>
      <c r="N17" s="6"/>
    </row>
    <row r="18" spans="2:14" s="70" customFormat="1" ht="15" x14ac:dyDescent="0.2">
      <c r="B18" s="442"/>
      <c r="C18" s="220">
        <f t="shared" si="0"/>
        <v>0</v>
      </c>
      <c r="D18" s="223">
        <f t="shared" si="1"/>
        <v>0</v>
      </c>
      <c r="E18" s="216">
        <f t="shared" si="2"/>
        <v>0</v>
      </c>
      <c r="F18" s="162"/>
      <c r="G18" s="214"/>
      <c r="H18" s="209"/>
      <c r="I18" s="6"/>
      <c r="J18" s="6"/>
      <c r="K18" s="6"/>
      <c r="L18" s="6"/>
      <c r="M18" s="6"/>
      <c r="N18" s="6"/>
    </row>
    <row r="19" spans="2:14" s="70" customFormat="1" ht="15" x14ac:dyDescent="0.2">
      <c r="B19" s="442"/>
      <c r="C19" s="220">
        <f t="shared" si="0"/>
        <v>0</v>
      </c>
      <c r="D19" s="223">
        <f t="shared" si="1"/>
        <v>0</v>
      </c>
      <c r="E19" s="216">
        <f t="shared" si="2"/>
        <v>0</v>
      </c>
      <c r="F19" s="162"/>
      <c r="G19" s="214"/>
      <c r="H19" s="209"/>
      <c r="I19" s="6"/>
      <c r="J19" s="6"/>
      <c r="K19" s="6"/>
      <c r="L19" s="6"/>
      <c r="M19" s="6"/>
      <c r="N19" s="6"/>
    </row>
    <row r="20" spans="2:14" s="70" customFormat="1" ht="15" x14ac:dyDescent="0.2">
      <c r="B20" s="442"/>
      <c r="C20" s="220">
        <f t="shared" si="0"/>
        <v>0</v>
      </c>
      <c r="D20" s="223">
        <f t="shared" si="1"/>
        <v>0</v>
      </c>
      <c r="E20" s="216">
        <f t="shared" si="2"/>
        <v>0</v>
      </c>
      <c r="F20" s="162"/>
      <c r="G20" s="214"/>
      <c r="H20" s="209"/>
      <c r="I20" s="6"/>
      <c r="J20" s="6"/>
      <c r="K20" s="6"/>
      <c r="L20" s="6"/>
      <c r="M20" s="6"/>
      <c r="N20" s="6"/>
    </row>
    <row r="21" spans="2:14" s="70" customFormat="1" ht="15" x14ac:dyDescent="0.2">
      <c r="B21" s="442"/>
      <c r="C21" s="220">
        <f t="shared" si="0"/>
        <v>0</v>
      </c>
      <c r="D21" s="223">
        <f t="shared" si="1"/>
        <v>0</v>
      </c>
      <c r="E21" s="216">
        <f t="shared" si="2"/>
        <v>0</v>
      </c>
      <c r="F21" s="162"/>
      <c r="G21" s="214"/>
      <c r="H21" s="209"/>
      <c r="I21" s="6"/>
      <c r="J21" s="6"/>
      <c r="K21" s="6"/>
      <c r="L21" s="6"/>
      <c r="M21" s="6"/>
      <c r="N21" s="6"/>
    </row>
    <row r="22" spans="2:14" s="70" customFormat="1" ht="15" x14ac:dyDescent="0.2">
      <c r="B22" s="442"/>
      <c r="C22" s="220">
        <f t="shared" si="0"/>
        <v>0</v>
      </c>
      <c r="D22" s="223">
        <f t="shared" si="1"/>
        <v>0</v>
      </c>
      <c r="E22" s="216">
        <f t="shared" si="2"/>
        <v>0</v>
      </c>
      <c r="F22" s="162"/>
      <c r="G22" s="214"/>
      <c r="H22" s="209"/>
      <c r="I22" s="6"/>
      <c r="J22" s="6"/>
      <c r="K22" s="6"/>
      <c r="L22" s="6"/>
      <c r="M22" s="6"/>
      <c r="N22" s="6"/>
    </row>
    <row r="23" spans="2:14" s="70" customFormat="1" ht="15" x14ac:dyDescent="0.2">
      <c r="B23" s="442"/>
      <c r="C23" s="220">
        <f t="shared" si="0"/>
        <v>0</v>
      </c>
      <c r="D23" s="223">
        <f t="shared" si="1"/>
        <v>0</v>
      </c>
      <c r="E23" s="216">
        <f t="shared" si="2"/>
        <v>0</v>
      </c>
      <c r="F23" s="162"/>
      <c r="G23" s="214"/>
      <c r="H23" s="209"/>
      <c r="I23" s="6"/>
      <c r="J23" s="6"/>
      <c r="K23" s="6"/>
      <c r="L23" s="6"/>
      <c r="M23" s="6"/>
      <c r="N23" s="6"/>
    </row>
    <row r="24" spans="2:14" s="70" customFormat="1" ht="15" x14ac:dyDescent="0.2">
      <c r="B24" s="442"/>
      <c r="C24" s="220">
        <f t="shared" si="0"/>
        <v>0</v>
      </c>
      <c r="D24" s="223">
        <f t="shared" si="1"/>
        <v>0</v>
      </c>
      <c r="E24" s="216">
        <f t="shared" si="2"/>
        <v>0</v>
      </c>
      <c r="F24" s="162"/>
      <c r="G24" s="214"/>
      <c r="H24" s="209"/>
      <c r="I24" s="6"/>
      <c r="J24" s="6"/>
      <c r="K24" s="6"/>
      <c r="L24" s="6"/>
      <c r="M24" s="6"/>
      <c r="N24" s="6"/>
    </row>
    <row r="25" spans="2:14" s="70" customFormat="1" ht="15" x14ac:dyDescent="0.2">
      <c r="B25" s="442"/>
      <c r="C25" s="220">
        <f t="shared" si="0"/>
        <v>0</v>
      </c>
      <c r="D25" s="223">
        <f t="shared" si="1"/>
        <v>0</v>
      </c>
      <c r="E25" s="216">
        <f t="shared" si="2"/>
        <v>0</v>
      </c>
      <c r="F25" s="162"/>
      <c r="G25" s="214"/>
      <c r="H25" s="209"/>
      <c r="I25" s="6"/>
      <c r="J25" s="6"/>
      <c r="K25" s="6"/>
      <c r="L25" s="6"/>
      <c r="M25" s="6"/>
      <c r="N25" s="6"/>
    </row>
    <row r="26" spans="2:14" s="70" customFormat="1" ht="15" x14ac:dyDescent="0.2">
      <c r="B26" s="442"/>
      <c r="C26" s="220">
        <f t="shared" si="0"/>
        <v>0</v>
      </c>
      <c r="D26" s="223">
        <f t="shared" si="1"/>
        <v>0</v>
      </c>
      <c r="E26" s="216">
        <f t="shared" si="2"/>
        <v>0</v>
      </c>
      <c r="F26" s="162"/>
      <c r="G26" s="214"/>
      <c r="H26" s="209"/>
      <c r="I26" s="6"/>
      <c r="J26" s="6"/>
      <c r="K26" s="6"/>
      <c r="L26" s="6"/>
      <c r="M26" s="6"/>
      <c r="N26" s="6"/>
    </row>
    <row r="27" spans="2:14" s="70" customFormat="1" ht="15" x14ac:dyDescent="0.2">
      <c r="B27" s="442"/>
      <c r="C27" s="220">
        <f t="shared" si="0"/>
        <v>0</v>
      </c>
      <c r="D27" s="223">
        <f t="shared" si="1"/>
        <v>0</v>
      </c>
      <c r="E27" s="216">
        <f t="shared" si="2"/>
        <v>0</v>
      </c>
      <c r="F27" s="162"/>
      <c r="G27" s="214"/>
      <c r="H27" s="209"/>
      <c r="I27" s="6"/>
      <c r="J27" s="6"/>
      <c r="K27" s="6"/>
      <c r="L27" s="6"/>
      <c r="M27" s="6"/>
      <c r="N27" s="6"/>
    </row>
    <row r="28" spans="2:14" s="70" customFormat="1" ht="15" x14ac:dyDescent="0.2">
      <c r="B28" s="442"/>
      <c r="C28" s="220">
        <f t="shared" si="0"/>
        <v>0</v>
      </c>
      <c r="D28" s="223">
        <f t="shared" si="1"/>
        <v>0</v>
      </c>
      <c r="E28" s="216">
        <f t="shared" si="2"/>
        <v>0</v>
      </c>
      <c r="F28" s="162"/>
      <c r="G28" s="214"/>
      <c r="H28" s="209"/>
      <c r="I28" s="6"/>
      <c r="J28" s="6"/>
      <c r="K28" s="6"/>
      <c r="L28" s="6"/>
      <c r="M28" s="6"/>
      <c r="N28" s="6"/>
    </row>
    <row r="29" spans="2:14" s="70" customFormat="1" ht="15" x14ac:dyDescent="0.2">
      <c r="B29" s="442"/>
      <c r="C29" s="220">
        <f t="shared" si="0"/>
        <v>0</v>
      </c>
      <c r="D29" s="223">
        <f t="shared" si="1"/>
        <v>0</v>
      </c>
      <c r="E29" s="216">
        <f t="shared" si="2"/>
        <v>0</v>
      </c>
      <c r="F29" s="162"/>
      <c r="G29" s="214"/>
      <c r="H29" s="209"/>
      <c r="I29" s="6"/>
      <c r="J29" s="6"/>
      <c r="K29" s="6"/>
      <c r="L29" s="6"/>
      <c r="M29" s="6"/>
      <c r="N29" s="6"/>
    </row>
    <row r="30" spans="2:14" s="70" customFormat="1" ht="15" x14ac:dyDescent="0.2">
      <c r="B30" s="442"/>
      <c r="C30" s="220">
        <f t="shared" si="0"/>
        <v>0</v>
      </c>
      <c r="D30" s="223">
        <f t="shared" si="1"/>
        <v>0</v>
      </c>
      <c r="E30" s="216">
        <f t="shared" si="2"/>
        <v>0</v>
      </c>
      <c r="F30" s="162"/>
      <c r="G30" s="214"/>
      <c r="H30" s="209"/>
      <c r="I30" s="6"/>
      <c r="J30" s="6"/>
      <c r="K30" s="6"/>
      <c r="L30" s="6"/>
      <c r="M30" s="6"/>
      <c r="N30" s="6"/>
    </row>
    <row r="31" spans="2:14" s="70" customFormat="1" ht="15" x14ac:dyDescent="0.2">
      <c r="B31" s="442"/>
      <c r="C31" s="220">
        <f t="shared" si="0"/>
        <v>0</v>
      </c>
      <c r="D31" s="223">
        <f t="shared" si="1"/>
        <v>0</v>
      </c>
      <c r="E31" s="216">
        <f t="shared" si="2"/>
        <v>0</v>
      </c>
      <c r="F31" s="162"/>
      <c r="G31" s="214"/>
      <c r="H31" s="209"/>
      <c r="I31" s="6"/>
      <c r="J31" s="6"/>
      <c r="K31" s="6"/>
      <c r="L31" s="6"/>
      <c r="M31" s="6"/>
      <c r="N31" s="6"/>
    </row>
    <row r="32" spans="2:14" s="70" customFormat="1" ht="15" x14ac:dyDescent="0.2">
      <c r="B32" s="442"/>
      <c r="C32" s="220">
        <f t="shared" si="0"/>
        <v>0</v>
      </c>
      <c r="D32" s="223">
        <f t="shared" si="1"/>
        <v>0</v>
      </c>
      <c r="E32" s="216">
        <f t="shared" si="2"/>
        <v>0</v>
      </c>
      <c r="F32" s="162"/>
      <c r="G32" s="214"/>
      <c r="H32" s="209"/>
      <c r="I32" s="6"/>
      <c r="J32" s="6"/>
      <c r="K32" s="6"/>
      <c r="L32" s="6"/>
      <c r="M32" s="6"/>
      <c r="N32" s="6"/>
    </row>
    <row r="33" spans="2:14" s="70" customFormat="1" ht="15" x14ac:dyDescent="0.2">
      <c r="B33" s="442"/>
      <c r="C33" s="220">
        <f t="shared" si="0"/>
        <v>0</v>
      </c>
      <c r="D33" s="223">
        <f t="shared" si="1"/>
        <v>0</v>
      </c>
      <c r="E33" s="216">
        <f t="shared" si="2"/>
        <v>0</v>
      </c>
      <c r="F33" s="162"/>
      <c r="G33" s="214"/>
      <c r="H33" s="209"/>
      <c r="I33" s="6"/>
      <c r="J33" s="6"/>
      <c r="K33" s="6"/>
      <c r="L33" s="6"/>
      <c r="M33" s="6"/>
      <c r="N33" s="6"/>
    </row>
    <row r="34" spans="2:14" s="70" customFormat="1" ht="15" x14ac:dyDescent="0.2">
      <c r="B34" s="442"/>
      <c r="C34" s="220">
        <f t="shared" si="0"/>
        <v>0</v>
      </c>
      <c r="D34" s="223">
        <f t="shared" si="1"/>
        <v>0</v>
      </c>
      <c r="E34" s="216">
        <f t="shared" si="2"/>
        <v>0</v>
      </c>
      <c r="F34" s="162"/>
      <c r="G34" s="214"/>
      <c r="H34" s="209"/>
      <c r="I34" s="6"/>
      <c r="J34" s="6"/>
      <c r="K34" s="6"/>
      <c r="L34" s="6"/>
      <c r="M34" s="6"/>
      <c r="N34" s="6"/>
    </row>
    <row r="35" spans="2:14" s="70" customFormat="1" ht="15" x14ac:dyDescent="0.2">
      <c r="B35" s="442"/>
      <c r="C35" s="220">
        <f t="shared" si="0"/>
        <v>0</v>
      </c>
      <c r="D35" s="223">
        <f t="shared" si="1"/>
        <v>0</v>
      </c>
      <c r="E35" s="216">
        <f t="shared" si="2"/>
        <v>0</v>
      </c>
      <c r="F35" s="162"/>
      <c r="G35" s="214"/>
      <c r="H35" s="209"/>
      <c r="I35" s="6"/>
      <c r="J35" s="6"/>
      <c r="K35" s="6"/>
      <c r="L35" s="6"/>
      <c r="M35" s="6"/>
      <c r="N35" s="6"/>
    </row>
    <row r="36" spans="2:14" s="70" customFormat="1" ht="15" x14ac:dyDescent="0.2">
      <c r="B36" s="442"/>
      <c r="C36" s="220">
        <f t="shared" si="0"/>
        <v>0</v>
      </c>
      <c r="D36" s="223">
        <f t="shared" si="1"/>
        <v>0</v>
      </c>
      <c r="E36" s="216">
        <f t="shared" si="2"/>
        <v>0</v>
      </c>
      <c r="F36" s="162"/>
      <c r="G36" s="214"/>
      <c r="H36" s="209"/>
      <c r="I36" s="6"/>
      <c r="J36" s="6"/>
      <c r="K36" s="6"/>
      <c r="L36" s="6"/>
      <c r="M36" s="6"/>
      <c r="N36" s="6"/>
    </row>
    <row r="37" spans="2:14" s="70" customFormat="1" ht="15" x14ac:dyDescent="0.2">
      <c r="B37" s="442"/>
      <c r="C37" s="220">
        <f t="shared" si="0"/>
        <v>0</v>
      </c>
      <c r="D37" s="223">
        <f t="shared" si="1"/>
        <v>0</v>
      </c>
      <c r="E37" s="216">
        <f t="shared" si="2"/>
        <v>0</v>
      </c>
      <c r="F37" s="162"/>
      <c r="G37" s="214"/>
      <c r="H37" s="209"/>
      <c r="I37" s="6"/>
      <c r="J37" s="6"/>
      <c r="K37" s="6"/>
      <c r="L37" s="6"/>
      <c r="M37" s="6"/>
      <c r="N37" s="6"/>
    </row>
    <row r="38" spans="2:14" s="70" customFormat="1" ht="15" x14ac:dyDescent="0.2">
      <c r="B38" s="442"/>
      <c r="C38" s="220">
        <f t="shared" si="0"/>
        <v>0</v>
      </c>
      <c r="D38" s="223">
        <f t="shared" si="1"/>
        <v>0</v>
      </c>
      <c r="E38" s="216">
        <f t="shared" si="2"/>
        <v>0</v>
      </c>
      <c r="F38" s="162"/>
      <c r="G38" s="214"/>
      <c r="H38" s="209"/>
      <c r="I38" s="6"/>
      <c r="J38" s="6"/>
      <c r="K38" s="6"/>
      <c r="L38" s="6"/>
      <c r="M38" s="6"/>
      <c r="N38" s="6"/>
    </row>
    <row r="39" spans="2:14" s="70" customFormat="1" ht="15" x14ac:dyDescent="0.2">
      <c r="B39" s="442"/>
      <c r="C39" s="220">
        <f t="shared" si="0"/>
        <v>0</v>
      </c>
      <c r="D39" s="223">
        <f t="shared" si="1"/>
        <v>0</v>
      </c>
      <c r="E39" s="216">
        <f t="shared" si="2"/>
        <v>0</v>
      </c>
      <c r="F39" s="162"/>
      <c r="G39" s="214"/>
      <c r="H39" s="209"/>
      <c r="I39" s="6"/>
      <c r="J39" s="6"/>
      <c r="K39" s="6"/>
      <c r="L39" s="6"/>
      <c r="M39" s="6"/>
      <c r="N39" s="6"/>
    </row>
    <row r="40" spans="2:14" s="70" customFormat="1" ht="15" x14ac:dyDescent="0.2">
      <c r="B40" s="442"/>
      <c r="C40" s="220">
        <f t="shared" si="0"/>
        <v>0</v>
      </c>
      <c r="D40" s="223">
        <f t="shared" si="1"/>
        <v>0</v>
      </c>
      <c r="E40" s="216">
        <f t="shared" si="2"/>
        <v>0</v>
      </c>
      <c r="F40" s="162"/>
      <c r="G40" s="214"/>
      <c r="H40" s="209"/>
      <c r="I40" s="6"/>
      <c r="J40" s="6"/>
      <c r="K40" s="6"/>
      <c r="L40" s="6"/>
      <c r="M40" s="6"/>
      <c r="N40" s="6"/>
    </row>
    <row r="41" spans="2:14" s="70" customFormat="1" ht="15" x14ac:dyDescent="0.2">
      <c r="B41" s="442"/>
      <c r="C41" s="220">
        <f t="shared" si="0"/>
        <v>0</v>
      </c>
      <c r="D41" s="223">
        <f t="shared" si="1"/>
        <v>0</v>
      </c>
      <c r="E41" s="216">
        <f t="shared" si="2"/>
        <v>0</v>
      </c>
      <c r="F41" s="162"/>
      <c r="G41" s="214"/>
      <c r="H41" s="209"/>
      <c r="I41" s="6"/>
      <c r="J41" s="6"/>
      <c r="K41" s="6"/>
      <c r="L41" s="6"/>
      <c r="M41" s="6"/>
      <c r="N41" s="6"/>
    </row>
    <row r="42" spans="2:14" s="70" customFormat="1" ht="15" x14ac:dyDescent="0.2">
      <c r="B42" s="442"/>
      <c r="C42" s="220">
        <f t="shared" si="0"/>
        <v>0</v>
      </c>
      <c r="D42" s="223">
        <f t="shared" si="1"/>
        <v>0</v>
      </c>
      <c r="E42" s="216">
        <f t="shared" si="2"/>
        <v>0</v>
      </c>
      <c r="F42" s="162"/>
      <c r="G42" s="214"/>
      <c r="H42" s="209"/>
      <c r="I42" s="6"/>
      <c r="J42" s="6"/>
      <c r="K42" s="6"/>
      <c r="L42" s="6"/>
      <c r="M42" s="6"/>
      <c r="N42" s="6"/>
    </row>
    <row r="43" spans="2:14" s="70" customFormat="1" ht="15" x14ac:dyDescent="0.2">
      <c r="B43" s="442"/>
      <c r="C43" s="220">
        <f t="shared" si="0"/>
        <v>0</v>
      </c>
      <c r="D43" s="223">
        <f t="shared" ref="D43:D74" si="3">IF(($E42&gt;0),$D42-1,0)</f>
        <v>0</v>
      </c>
      <c r="E43" s="216">
        <f t="shared" si="2"/>
        <v>0</v>
      </c>
      <c r="F43" s="162"/>
      <c r="G43" s="214"/>
      <c r="H43" s="209"/>
      <c r="I43" s="6"/>
      <c r="J43" s="6"/>
      <c r="K43" s="6"/>
      <c r="L43" s="6"/>
      <c r="M43" s="6"/>
      <c r="N43" s="6"/>
    </row>
    <row r="44" spans="2:14" s="70" customFormat="1" ht="15" x14ac:dyDescent="0.2">
      <c r="B44" s="442"/>
      <c r="C44" s="220">
        <f t="shared" si="0"/>
        <v>0</v>
      </c>
      <c r="D44" s="223">
        <f t="shared" si="3"/>
        <v>0</v>
      </c>
      <c r="E44" s="216">
        <f t="shared" si="2"/>
        <v>0</v>
      </c>
      <c r="F44" s="162"/>
      <c r="G44" s="214"/>
      <c r="H44" s="209"/>
      <c r="I44" s="6"/>
      <c r="J44" s="6"/>
      <c r="K44" s="6"/>
      <c r="L44" s="6"/>
      <c r="M44" s="6"/>
      <c r="N44" s="6"/>
    </row>
    <row r="45" spans="2:14" s="70" customFormat="1" ht="15" x14ac:dyDescent="0.2">
      <c r="B45" s="442"/>
      <c r="C45" s="220">
        <f t="shared" si="0"/>
        <v>0</v>
      </c>
      <c r="D45" s="223">
        <f t="shared" si="3"/>
        <v>0</v>
      </c>
      <c r="E45" s="216">
        <f t="shared" si="2"/>
        <v>0</v>
      </c>
      <c r="F45" s="162"/>
      <c r="G45" s="214"/>
      <c r="H45" s="209"/>
      <c r="I45" s="6"/>
      <c r="J45" s="6"/>
      <c r="K45" s="6"/>
      <c r="L45" s="6"/>
      <c r="M45" s="6"/>
      <c r="N45" s="6"/>
    </row>
    <row r="46" spans="2:14" s="70" customFormat="1" ht="15" x14ac:dyDescent="0.2">
      <c r="B46" s="442"/>
      <c r="C46" s="220">
        <f t="shared" si="0"/>
        <v>0</v>
      </c>
      <c r="D46" s="223">
        <f t="shared" si="3"/>
        <v>0</v>
      </c>
      <c r="E46" s="216">
        <f t="shared" si="2"/>
        <v>0</v>
      </c>
      <c r="F46" s="162"/>
      <c r="G46" s="214"/>
      <c r="H46" s="209"/>
      <c r="I46" s="6"/>
      <c r="J46" s="6"/>
      <c r="K46" s="6"/>
      <c r="L46" s="6"/>
      <c r="M46" s="6"/>
      <c r="N46" s="6"/>
    </row>
    <row r="47" spans="2:14" s="70" customFormat="1" ht="15.4" customHeight="1" x14ac:dyDescent="0.2">
      <c r="B47" s="442"/>
      <c r="C47" s="220">
        <f t="shared" si="0"/>
        <v>0</v>
      </c>
      <c r="D47" s="223">
        <f t="shared" si="3"/>
        <v>0</v>
      </c>
      <c r="E47" s="216">
        <f t="shared" si="2"/>
        <v>0</v>
      </c>
      <c r="F47" s="162"/>
      <c r="G47" s="214"/>
      <c r="H47" s="209"/>
      <c r="I47" s="6"/>
      <c r="J47" s="6"/>
      <c r="K47" s="6"/>
      <c r="L47" s="6"/>
      <c r="M47" s="6"/>
      <c r="N47" s="6"/>
    </row>
    <row r="48" spans="2:14" s="70" customFormat="1" ht="15.4" customHeight="1" x14ac:dyDescent="0.2">
      <c r="B48" s="442"/>
      <c r="C48" s="220">
        <f t="shared" si="0"/>
        <v>0</v>
      </c>
      <c r="D48" s="223">
        <f t="shared" si="3"/>
        <v>0</v>
      </c>
      <c r="E48" s="216">
        <f t="shared" si="2"/>
        <v>0</v>
      </c>
      <c r="F48" s="162"/>
      <c r="G48" s="214"/>
      <c r="H48" s="209"/>
      <c r="I48" s="6"/>
      <c r="J48" s="6"/>
      <c r="K48" s="6"/>
      <c r="L48" s="6"/>
      <c r="M48" s="6"/>
      <c r="N48" s="6"/>
    </row>
    <row r="49" spans="2:14" s="70" customFormat="1" ht="15.4" customHeight="1" x14ac:dyDescent="0.2">
      <c r="B49" s="442"/>
      <c r="C49" s="220">
        <f t="shared" si="0"/>
        <v>0</v>
      </c>
      <c r="D49" s="223">
        <f t="shared" si="3"/>
        <v>0</v>
      </c>
      <c r="E49" s="216">
        <f t="shared" si="2"/>
        <v>0</v>
      </c>
      <c r="F49" s="162"/>
      <c r="G49" s="214"/>
      <c r="H49" s="209"/>
      <c r="I49" s="6"/>
      <c r="J49" s="6"/>
      <c r="K49" s="6"/>
      <c r="L49" s="6"/>
      <c r="M49" s="6"/>
      <c r="N49" s="6"/>
    </row>
    <row r="50" spans="2:14" s="70" customFormat="1" ht="15.4" customHeight="1" x14ac:dyDescent="0.2">
      <c r="B50" s="442"/>
      <c r="C50" s="220">
        <f t="shared" si="0"/>
        <v>0</v>
      </c>
      <c r="D50" s="223">
        <f t="shared" si="3"/>
        <v>0</v>
      </c>
      <c r="E50" s="216">
        <f t="shared" si="2"/>
        <v>0</v>
      </c>
      <c r="F50" s="162"/>
      <c r="G50" s="214"/>
      <c r="H50" s="209"/>
      <c r="I50" s="6"/>
      <c r="J50" s="6"/>
      <c r="K50" s="6"/>
      <c r="L50" s="6"/>
      <c r="M50" s="6"/>
      <c r="N50" s="6"/>
    </row>
    <row r="51" spans="2:14" s="70" customFormat="1" ht="15.4" customHeight="1" x14ac:dyDescent="0.2">
      <c r="B51" s="442"/>
      <c r="C51" s="220">
        <f t="shared" si="0"/>
        <v>0</v>
      </c>
      <c r="D51" s="223">
        <f t="shared" si="3"/>
        <v>0</v>
      </c>
      <c r="E51" s="216">
        <f t="shared" si="2"/>
        <v>0</v>
      </c>
      <c r="F51" s="162"/>
      <c r="G51" s="214"/>
      <c r="H51" s="209"/>
      <c r="I51" s="6"/>
      <c r="J51" s="6"/>
      <c r="K51" s="6"/>
      <c r="L51" s="6"/>
      <c r="M51" s="6"/>
      <c r="N51" s="6"/>
    </row>
    <row r="52" spans="2:14" s="70" customFormat="1" ht="15.4" customHeight="1" x14ac:dyDescent="0.2">
      <c r="B52" s="442"/>
      <c r="C52" s="220">
        <f t="shared" si="0"/>
        <v>0</v>
      </c>
      <c r="D52" s="223">
        <f t="shared" si="3"/>
        <v>0</v>
      </c>
      <c r="E52" s="216">
        <f t="shared" si="2"/>
        <v>0</v>
      </c>
      <c r="F52" s="162"/>
      <c r="G52" s="214"/>
      <c r="H52" s="209"/>
      <c r="I52" s="6"/>
      <c r="J52" s="6"/>
      <c r="K52" s="6"/>
      <c r="L52" s="6"/>
      <c r="M52" s="6"/>
      <c r="N52" s="6"/>
    </row>
    <row r="53" spans="2:14" s="70" customFormat="1" ht="15.4" customHeight="1" x14ac:dyDescent="0.2">
      <c r="B53" s="442"/>
      <c r="C53" s="220">
        <f t="shared" si="0"/>
        <v>0</v>
      </c>
      <c r="D53" s="223">
        <f t="shared" si="3"/>
        <v>0</v>
      </c>
      <c r="E53" s="216">
        <f t="shared" si="2"/>
        <v>0</v>
      </c>
      <c r="F53" s="162"/>
      <c r="G53" s="214"/>
      <c r="H53" s="209"/>
      <c r="I53" s="6"/>
      <c r="J53" s="6"/>
      <c r="K53" s="6"/>
      <c r="L53" s="6"/>
      <c r="M53" s="6"/>
      <c r="N53" s="6"/>
    </row>
    <row r="54" spans="2:14" s="70" customFormat="1" ht="15.4" customHeight="1" x14ac:dyDescent="0.2">
      <c r="B54" s="442"/>
      <c r="C54" s="220">
        <f t="shared" si="0"/>
        <v>0</v>
      </c>
      <c r="D54" s="223">
        <f t="shared" si="3"/>
        <v>0</v>
      </c>
      <c r="E54" s="216">
        <f t="shared" si="2"/>
        <v>0</v>
      </c>
      <c r="F54" s="162"/>
      <c r="G54" s="214"/>
      <c r="H54" s="209"/>
      <c r="I54" s="6"/>
      <c r="J54" s="6"/>
      <c r="K54" s="6"/>
      <c r="L54" s="6"/>
      <c r="M54" s="6"/>
      <c r="N54" s="6"/>
    </row>
    <row r="55" spans="2:14" s="70" customFormat="1" ht="15" x14ac:dyDescent="0.2">
      <c r="B55" s="442"/>
      <c r="C55" s="220">
        <f t="shared" si="0"/>
        <v>0</v>
      </c>
      <c r="D55" s="223">
        <f t="shared" si="3"/>
        <v>0</v>
      </c>
      <c r="E55" s="216">
        <f t="shared" si="2"/>
        <v>0</v>
      </c>
      <c r="F55" s="162"/>
      <c r="G55" s="214"/>
      <c r="H55" s="209"/>
      <c r="I55" s="6"/>
      <c r="J55" s="6"/>
      <c r="K55" s="6"/>
      <c r="L55" s="6"/>
      <c r="M55" s="6"/>
      <c r="N55" s="6"/>
    </row>
    <row r="56" spans="2:14" s="70" customFormat="1" ht="15" x14ac:dyDescent="0.2">
      <c r="B56" s="442"/>
      <c r="C56" s="220">
        <f t="shared" si="0"/>
        <v>0</v>
      </c>
      <c r="D56" s="223">
        <f t="shared" si="3"/>
        <v>0</v>
      </c>
      <c r="E56" s="216">
        <f t="shared" si="2"/>
        <v>0</v>
      </c>
      <c r="F56" s="162"/>
      <c r="G56" s="214"/>
      <c r="H56" s="209"/>
      <c r="I56" s="6"/>
      <c r="J56" s="6"/>
      <c r="K56" s="6"/>
      <c r="L56" s="6"/>
      <c r="M56" s="6"/>
      <c r="N56" s="6"/>
    </row>
    <row r="57" spans="2:14" s="70" customFormat="1" ht="15" x14ac:dyDescent="0.2">
      <c r="B57" s="442"/>
      <c r="C57" s="220">
        <f t="shared" si="0"/>
        <v>0</v>
      </c>
      <c r="D57" s="223">
        <f t="shared" si="3"/>
        <v>0</v>
      </c>
      <c r="E57" s="216">
        <f t="shared" si="2"/>
        <v>0</v>
      </c>
      <c r="F57" s="162"/>
      <c r="G57" s="214"/>
      <c r="H57" s="209"/>
      <c r="I57" s="6"/>
      <c r="J57" s="6"/>
      <c r="K57" s="6"/>
      <c r="L57" s="6"/>
      <c r="M57" s="6"/>
      <c r="N57" s="6"/>
    </row>
    <row r="58" spans="2:14" s="70" customFormat="1" ht="15" x14ac:dyDescent="0.2">
      <c r="B58" s="442"/>
      <c r="C58" s="220">
        <f t="shared" si="0"/>
        <v>0</v>
      </c>
      <c r="D58" s="223">
        <f t="shared" si="3"/>
        <v>0</v>
      </c>
      <c r="E58" s="216">
        <f t="shared" si="2"/>
        <v>0</v>
      </c>
      <c r="F58" s="162"/>
      <c r="G58" s="214"/>
      <c r="H58" s="209"/>
      <c r="I58" s="6"/>
      <c r="J58" s="6"/>
      <c r="K58" s="6"/>
      <c r="L58" s="6"/>
      <c r="M58" s="6"/>
      <c r="N58" s="6"/>
    </row>
    <row r="59" spans="2:14" s="70" customFormat="1" ht="15" x14ac:dyDescent="0.2">
      <c r="B59" s="442"/>
      <c r="C59" s="220">
        <f t="shared" si="0"/>
        <v>0</v>
      </c>
      <c r="D59" s="223">
        <f t="shared" si="3"/>
        <v>0</v>
      </c>
      <c r="E59" s="216">
        <f t="shared" si="2"/>
        <v>0</v>
      </c>
      <c r="F59" s="162"/>
      <c r="G59" s="214"/>
      <c r="H59" s="209"/>
      <c r="I59" s="6"/>
      <c r="J59" s="6"/>
      <c r="K59" s="6"/>
      <c r="L59" s="6"/>
      <c r="M59" s="6"/>
      <c r="N59" s="6"/>
    </row>
    <row r="60" spans="2:14" s="70" customFormat="1" ht="15" x14ac:dyDescent="0.2">
      <c r="B60" s="442"/>
      <c r="C60" s="220">
        <f t="shared" si="0"/>
        <v>0</v>
      </c>
      <c r="D60" s="223">
        <f t="shared" si="3"/>
        <v>0</v>
      </c>
      <c r="E60" s="216">
        <f t="shared" si="2"/>
        <v>0</v>
      </c>
      <c r="F60" s="162"/>
      <c r="G60" s="214"/>
      <c r="H60" s="209"/>
      <c r="I60" s="6"/>
      <c r="J60" s="6"/>
      <c r="K60" s="6"/>
      <c r="L60" s="6"/>
      <c r="M60" s="6"/>
      <c r="N60" s="6"/>
    </row>
    <row r="61" spans="2:14" s="70" customFormat="1" ht="15" x14ac:dyDescent="0.2">
      <c r="B61" s="442"/>
      <c r="C61" s="220">
        <f t="shared" si="0"/>
        <v>0</v>
      </c>
      <c r="D61" s="223">
        <f t="shared" si="3"/>
        <v>0</v>
      </c>
      <c r="E61" s="216">
        <f t="shared" si="2"/>
        <v>0</v>
      </c>
      <c r="F61" s="162"/>
      <c r="G61" s="214"/>
      <c r="H61" s="209"/>
      <c r="I61" s="6"/>
      <c r="J61" s="6"/>
      <c r="K61" s="6"/>
      <c r="L61" s="6"/>
      <c r="M61" s="6"/>
      <c r="N61" s="6"/>
    </row>
    <row r="62" spans="2:14" s="70" customFormat="1" ht="15" x14ac:dyDescent="0.2">
      <c r="B62" s="442"/>
      <c r="C62" s="220">
        <f t="shared" si="0"/>
        <v>0</v>
      </c>
      <c r="D62" s="223">
        <f t="shared" si="3"/>
        <v>0</v>
      </c>
      <c r="E62" s="216">
        <f t="shared" si="2"/>
        <v>0</v>
      </c>
      <c r="F62" s="162"/>
      <c r="G62" s="214"/>
      <c r="H62" s="209"/>
      <c r="I62" s="6"/>
      <c r="J62" s="6"/>
      <c r="K62" s="6"/>
      <c r="L62" s="6"/>
      <c r="M62" s="6"/>
      <c r="N62" s="6"/>
    </row>
    <row r="63" spans="2:14" s="70" customFormat="1" ht="15" x14ac:dyDescent="0.2">
      <c r="B63" s="442"/>
      <c r="C63" s="220">
        <f t="shared" si="0"/>
        <v>0</v>
      </c>
      <c r="D63" s="223">
        <f t="shared" si="3"/>
        <v>0</v>
      </c>
      <c r="E63" s="216">
        <f t="shared" si="2"/>
        <v>0</v>
      </c>
      <c r="F63" s="162"/>
      <c r="G63" s="214"/>
      <c r="H63" s="209"/>
      <c r="I63" s="6"/>
      <c r="J63" s="6"/>
      <c r="K63" s="6"/>
      <c r="L63" s="6"/>
      <c r="M63" s="6"/>
      <c r="N63" s="6"/>
    </row>
    <row r="64" spans="2:14" s="70" customFormat="1" ht="15" x14ac:dyDescent="0.2">
      <c r="B64" s="442"/>
      <c r="C64" s="220">
        <f t="shared" si="0"/>
        <v>0</v>
      </c>
      <c r="D64" s="223">
        <f t="shared" si="3"/>
        <v>0</v>
      </c>
      <c r="E64" s="216">
        <f t="shared" si="2"/>
        <v>0</v>
      </c>
      <c r="F64" s="162"/>
      <c r="G64" s="214"/>
      <c r="H64" s="209"/>
      <c r="I64" s="6"/>
      <c r="J64" s="6"/>
      <c r="K64" s="6"/>
      <c r="L64" s="6"/>
      <c r="M64" s="6"/>
      <c r="N64" s="6"/>
    </row>
    <row r="65" spans="2:14" s="70" customFormat="1" ht="15" x14ac:dyDescent="0.2">
      <c r="B65" s="442"/>
      <c r="C65" s="220">
        <f t="shared" si="0"/>
        <v>0</v>
      </c>
      <c r="D65" s="223">
        <f t="shared" si="3"/>
        <v>0</v>
      </c>
      <c r="E65" s="216">
        <f t="shared" si="2"/>
        <v>0</v>
      </c>
      <c r="F65" s="162"/>
      <c r="G65" s="214"/>
      <c r="H65" s="209"/>
      <c r="I65" s="6"/>
      <c r="J65" s="6"/>
      <c r="K65" s="6"/>
      <c r="L65" s="6"/>
      <c r="M65" s="6"/>
      <c r="N65" s="6"/>
    </row>
    <row r="66" spans="2:14" s="70" customFormat="1" ht="15" x14ac:dyDescent="0.2">
      <c r="B66" s="442"/>
      <c r="C66" s="220">
        <f t="shared" si="0"/>
        <v>0</v>
      </c>
      <c r="D66" s="223">
        <f t="shared" si="3"/>
        <v>0</v>
      </c>
      <c r="E66" s="216">
        <f t="shared" si="2"/>
        <v>0</v>
      </c>
      <c r="F66" s="162"/>
      <c r="G66" s="214"/>
      <c r="H66" s="209"/>
      <c r="I66" s="6"/>
      <c r="J66" s="6"/>
      <c r="K66" s="6"/>
      <c r="L66" s="6"/>
      <c r="M66" s="6"/>
      <c r="N66" s="6"/>
    </row>
    <row r="67" spans="2:14" s="70" customFormat="1" ht="15" x14ac:dyDescent="0.2">
      <c r="B67" s="442"/>
      <c r="C67" s="220">
        <f t="shared" si="0"/>
        <v>0</v>
      </c>
      <c r="D67" s="223">
        <f t="shared" si="3"/>
        <v>0</v>
      </c>
      <c r="E67" s="216">
        <f t="shared" si="2"/>
        <v>0</v>
      </c>
      <c r="F67" s="162"/>
      <c r="G67" s="214"/>
      <c r="H67" s="209"/>
      <c r="I67" s="6"/>
      <c r="J67" s="6"/>
      <c r="K67" s="6"/>
      <c r="L67" s="6"/>
      <c r="M67" s="6"/>
      <c r="N67" s="6"/>
    </row>
    <row r="68" spans="2:14" s="70" customFormat="1" ht="15" x14ac:dyDescent="0.2">
      <c r="B68" s="442"/>
      <c r="C68" s="220">
        <f t="shared" si="0"/>
        <v>0</v>
      </c>
      <c r="D68" s="223">
        <f t="shared" si="3"/>
        <v>0</v>
      </c>
      <c r="E68" s="216">
        <f t="shared" si="2"/>
        <v>0</v>
      </c>
      <c r="F68" s="162"/>
      <c r="G68" s="214"/>
      <c r="H68" s="209"/>
      <c r="I68" s="6"/>
      <c r="J68" s="6"/>
      <c r="K68" s="6"/>
      <c r="L68" s="6"/>
      <c r="M68" s="6"/>
      <c r="N68" s="6"/>
    </row>
    <row r="69" spans="2:14" s="70" customFormat="1" ht="15" x14ac:dyDescent="0.2">
      <c r="B69" s="442"/>
      <c r="C69" s="220">
        <f t="shared" si="0"/>
        <v>0</v>
      </c>
      <c r="D69" s="223">
        <f t="shared" si="3"/>
        <v>0</v>
      </c>
      <c r="E69" s="216">
        <f t="shared" si="2"/>
        <v>0</v>
      </c>
      <c r="F69" s="162"/>
      <c r="G69" s="214"/>
      <c r="H69" s="209"/>
      <c r="I69" s="6"/>
      <c r="J69" s="6"/>
      <c r="K69" s="6"/>
      <c r="L69" s="6"/>
      <c r="M69" s="6"/>
      <c r="N69" s="6"/>
    </row>
    <row r="70" spans="2:14" s="70" customFormat="1" ht="15" x14ac:dyDescent="0.2">
      <c r="B70" s="442"/>
      <c r="C70" s="220">
        <f t="shared" si="0"/>
        <v>0</v>
      </c>
      <c r="D70" s="223">
        <f t="shared" si="3"/>
        <v>0</v>
      </c>
      <c r="E70" s="216">
        <f t="shared" si="2"/>
        <v>0</v>
      </c>
      <c r="F70" s="162"/>
      <c r="G70" s="214"/>
      <c r="H70" s="209"/>
      <c r="I70" s="6"/>
      <c r="J70" s="6"/>
      <c r="K70" s="6"/>
      <c r="L70" s="6"/>
      <c r="M70" s="6"/>
      <c r="N70" s="6"/>
    </row>
    <row r="71" spans="2:14" s="70" customFormat="1" ht="15" x14ac:dyDescent="0.2">
      <c r="B71" s="442"/>
      <c r="C71" s="220">
        <f t="shared" si="0"/>
        <v>0</v>
      </c>
      <c r="D71" s="223">
        <f t="shared" si="3"/>
        <v>0</v>
      </c>
      <c r="E71" s="216">
        <f t="shared" si="2"/>
        <v>0</v>
      </c>
      <c r="F71" s="162"/>
      <c r="G71" s="214"/>
      <c r="H71" s="209"/>
      <c r="I71" s="6"/>
      <c r="J71" s="6"/>
      <c r="K71" s="6"/>
      <c r="L71" s="6"/>
      <c r="M71" s="6"/>
      <c r="N71" s="6"/>
    </row>
    <row r="72" spans="2:14" s="70" customFormat="1" ht="15" x14ac:dyDescent="0.2">
      <c r="B72" s="442"/>
      <c r="C72" s="220">
        <f t="shared" si="0"/>
        <v>0</v>
      </c>
      <c r="D72" s="223">
        <f t="shared" si="3"/>
        <v>0</v>
      </c>
      <c r="E72" s="216">
        <f t="shared" si="2"/>
        <v>0</v>
      </c>
      <c r="F72" s="162"/>
      <c r="G72" s="214"/>
      <c r="H72" s="209"/>
      <c r="I72" s="6"/>
      <c r="J72" s="6"/>
      <c r="K72" s="6"/>
      <c r="L72" s="6"/>
      <c r="M72" s="6"/>
      <c r="N72" s="6"/>
    </row>
    <row r="73" spans="2:14" s="70" customFormat="1" ht="15" x14ac:dyDescent="0.2">
      <c r="B73" s="442"/>
      <c r="C73" s="220">
        <f t="shared" si="0"/>
        <v>0</v>
      </c>
      <c r="D73" s="223">
        <f t="shared" si="3"/>
        <v>0</v>
      </c>
      <c r="E73" s="216">
        <f t="shared" si="2"/>
        <v>0</v>
      </c>
      <c r="F73" s="162"/>
      <c r="G73" s="214"/>
      <c r="H73" s="209"/>
      <c r="I73" s="6"/>
      <c r="J73" s="6"/>
      <c r="K73" s="6"/>
      <c r="L73" s="6"/>
      <c r="M73" s="6"/>
      <c r="N73" s="6"/>
    </row>
    <row r="74" spans="2:14" s="70" customFormat="1" ht="15" x14ac:dyDescent="0.2">
      <c r="B74" s="442"/>
      <c r="C74" s="220">
        <f t="shared" si="0"/>
        <v>0</v>
      </c>
      <c r="D74" s="223">
        <f t="shared" si="3"/>
        <v>0</v>
      </c>
      <c r="E74" s="216">
        <f t="shared" si="2"/>
        <v>0</v>
      </c>
      <c r="F74" s="162"/>
      <c r="G74" s="214"/>
      <c r="H74" s="209"/>
      <c r="I74" s="6"/>
      <c r="J74" s="6"/>
      <c r="K74" s="6"/>
      <c r="L74" s="6"/>
      <c r="M74" s="6"/>
      <c r="N74" s="6"/>
    </row>
    <row r="75" spans="2:14" s="70" customFormat="1" ht="15" x14ac:dyDescent="0.2">
      <c r="B75" s="442"/>
      <c r="C75" s="220">
        <f t="shared" ref="C75:C138" si="4">IF(($E74&gt;$F$8),$F$8,($E74+($E74*$F$7)/12))</f>
        <v>0</v>
      </c>
      <c r="D75" s="223">
        <f t="shared" ref="D75:D138" si="5">IF(($E74&gt;0),$D74-1,0)</f>
        <v>0</v>
      </c>
      <c r="E75" s="216">
        <f t="shared" ref="E75:E138" si="6">$E74+(($E74*$F$7)/12)-$C75</f>
        <v>0</v>
      </c>
      <c r="F75" s="162"/>
      <c r="G75" s="214"/>
      <c r="H75" s="209"/>
      <c r="I75" s="6"/>
      <c r="J75" s="6"/>
      <c r="K75" s="6"/>
      <c r="L75" s="6"/>
      <c r="M75" s="6"/>
      <c r="N75" s="6"/>
    </row>
    <row r="76" spans="2:14" s="70" customFormat="1" ht="15" x14ac:dyDescent="0.2">
      <c r="B76" s="442"/>
      <c r="C76" s="220">
        <f t="shared" si="4"/>
        <v>0</v>
      </c>
      <c r="D76" s="223">
        <f t="shared" si="5"/>
        <v>0</v>
      </c>
      <c r="E76" s="216">
        <f t="shared" si="6"/>
        <v>0</v>
      </c>
      <c r="F76" s="162"/>
      <c r="G76" s="214"/>
      <c r="H76" s="209"/>
      <c r="I76" s="6"/>
      <c r="J76" s="6"/>
      <c r="K76" s="6"/>
      <c r="L76" s="6"/>
      <c r="M76" s="6"/>
      <c r="N76" s="6"/>
    </row>
    <row r="77" spans="2:14" s="70" customFormat="1" ht="15" x14ac:dyDescent="0.2">
      <c r="B77" s="442"/>
      <c r="C77" s="220">
        <f t="shared" si="4"/>
        <v>0</v>
      </c>
      <c r="D77" s="223">
        <f t="shared" si="5"/>
        <v>0</v>
      </c>
      <c r="E77" s="216">
        <f t="shared" si="6"/>
        <v>0</v>
      </c>
      <c r="F77" s="162"/>
      <c r="G77" s="214"/>
      <c r="H77" s="209"/>
      <c r="I77" s="6"/>
      <c r="J77" s="6"/>
      <c r="K77" s="6"/>
      <c r="L77" s="6"/>
      <c r="M77" s="6"/>
      <c r="N77" s="6"/>
    </row>
    <row r="78" spans="2:14" s="70" customFormat="1" ht="15" x14ac:dyDescent="0.2">
      <c r="B78" s="442"/>
      <c r="C78" s="220">
        <f t="shared" si="4"/>
        <v>0</v>
      </c>
      <c r="D78" s="223">
        <f t="shared" si="5"/>
        <v>0</v>
      </c>
      <c r="E78" s="216">
        <f t="shared" si="6"/>
        <v>0</v>
      </c>
      <c r="F78" s="162"/>
      <c r="G78" s="214"/>
      <c r="H78" s="209"/>
      <c r="I78" s="6"/>
      <c r="J78" s="6"/>
      <c r="K78" s="6"/>
      <c r="L78" s="6"/>
      <c r="M78" s="6"/>
      <c r="N78" s="6"/>
    </row>
    <row r="79" spans="2:14" s="70" customFormat="1" ht="15" x14ac:dyDescent="0.2">
      <c r="B79" s="442"/>
      <c r="C79" s="220">
        <f t="shared" si="4"/>
        <v>0</v>
      </c>
      <c r="D79" s="223">
        <f t="shared" si="5"/>
        <v>0</v>
      </c>
      <c r="E79" s="216">
        <f t="shared" si="6"/>
        <v>0</v>
      </c>
      <c r="F79" s="162"/>
      <c r="G79" s="214"/>
      <c r="H79" s="209"/>
      <c r="I79" s="6"/>
      <c r="J79" s="6"/>
      <c r="K79" s="6"/>
      <c r="L79" s="6"/>
      <c r="M79" s="6"/>
      <c r="N79" s="6"/>
    </row>
    <row r="80" spans="2:14" s="70" customFormat="1" ht="15" x14ac:dyDescent="0.2">
      <c r="B80" s="442"/>
      <c r="C80" s="220">
        <f t="shared" si="4"/>
        <v>0</v>
      </c>
      <c r="D80" s="223">
        <f t="shared" si="5"/>
        <v>0</v>
      </c>
      <c r="E80" s="216">
        <f t="shared" si="6"/>
        <v>0</v>
      </c>
      <c r="F80" s="162"/>
      <c r="G80" s="214"/>
      <c r="H80" s="209"/>
      <c r="I80" s="6"/>
      <c r="J80" s="6"/>
      <c r="K80" s="6"/>
      <c r="L80" s="6"/>
      <c r="M80" s="6"/>
      <c r="N80" s="6"/>
    </row>
    <row r="81" spans="2:14" s="70" customFormat="1" ht="15" x14ac:dyDescent="0.2">
      <c r="B81" s="442"/>
      <c r="C81" s="220">
        <f t="shared" si="4"/>
        <v>0</v>
      </c>
      <c r="D81" s="223">
        <f t="shared" si="5"/>
        <v>0</v>
      </c>
      <c r="E81" s="216">
        <f t="shared" si="6"/>
        <v>0</v>
      </c>
      <c r="F81" s="162"/>
      <c r="G81" s="214"/>
      <c r="H81" s="209"/>
      <c r="I81" s="6"/>
      <c r="J81" s="6"/>
      <c r="K81" s="6"/>
      <c r="L81" s="6"/>
      <c r="M81" s="6"/>
      <c r="N81" s="6"/>
    </row>
    <row r="82" spans="2:14" s="70" customFormat="1" ht="15" x14ac:dyDescent="0.2">
      <c r="B82" s="442"/>
      <c r="C82" s="220">
        <f t="shared" si="4"/>
        <v>0</v>
      </c>
      <c r="D82" s="223">
        <f t="shared" si="5"/>
        <v>0</v>
      </c>
      <c r="E82" s="216">
        <f t="shared" si="6"/>
        <v>0</v>
      </c>
      <c r="F82" s="162"/>
      <c r="G82" s="214"/>
      <c r="H82" s="209"/>
      <c r="I82" s="6"/>
      <c r="J82" s="6"/>
      <c r="K82" s="6"/>
      <c r="L82" s="6"/>
      <c r="M82" s="6"/>
      <c r="N82" s="6"/>
    </row>
    <row r="83" spans="2:14" ht="15" x14ac:dyDescent="0.2">
      <c r="B83" s="442"/>
      <c r="C83" s="220">
        <f t="shared" si="4"/>
        <v>0</v>
      </c>
      <c r="D83" s="223">
        <f t="shared" si="5"/>
        <v>0</v>
      </c>
      <c r="E83" s="216">
        <f t="shared" si="6"/>
        <v>0</v>
      </c>
      <c r="F83" s="162"/>
      <c r="G83" s="214"/>
      <c r="H83" s="143"/>
    </row>
    <row r="84" spans="2:14" ht="15" x14ac:dyDescent="0.2">
      <c r="B84" s="442"/>
      <c r="C84" s="220">
        <f t="shared" si="4"/>
        <v>0</v>
      </c>
      <c r="D84" s="223">
        <f t="shared" si="5"/>
        <v>0</v>
      </c>
      <c r="E84" s="216">
        <f t="shared" si="6"/>
        <v>0</v>
      </c>
      <c r="F84" s="162"/>
      <c r="G84" s="214"/>
      <c r="H84" s="143"/>
    </row>
    <row r="85" spans="2:14" ht="15" x14ac:dyDescent="0.2">
      <c r="B85" s="442"/>
      <c r="C85" s="220">
        <f t="shared" si="4"/>
        <v>0</v>
      </c>
      <c r="D85" s="223">
        <f t="shared" si="5"/>
        <v>0</v>
      </c>
      <c r="E85" s="216">
        <f t="shared" si="6"/>
        <v>0</v>
      </c>
      <c r="F85" s="162"/>
      <c r="G85" s="214"/>
      <c r="H85" s="143"/>
    </row>
    <row r="86" spans="2:14" ht="15" x14ac:dyDescent="0.2">
      <c r="B86" s="442"/>
      <c r="C86" s="220">
        <f t="shared" si="4"/>
        <v>0</v>
      </c>
      <c r="D86" s="223">
        <f t="shared" si="5"/>
        <v>0</v>
      </c>
      <c r="E86" s="216">
        <f t="shared" si="6"/>
        <v>0</v>
      </c>
      <c r="F86" s="162"/>
      <c r="G86" s="214"/>
      <c r="H86" s="143"/>
    </row>
    <row r="87" spans="2:14" ht="15" x14ac:dyDescent="0.2">
      <c r="B87" s="442"/>
      <c r="C87" s="220">
        <f t="shared" si="4"/>
        <v>0</v>
      </c>
      <c r="D87" s="223">
        <f t="shared" si="5"/>
        <v>0</v>
      </c>
      <c r="E87" s="216">
        <f t="shared" si="6"/>
        <v>0</v>
      </c>
      <c r="F87" s="162"/>
      <c r="G87" s="214"/>
      <c r="H87" s="143"/>
    </row>
    <row r="88" spans="2:14" ht="15" x14ac:dyDescent="0.2">
      <c r="B88" s="442"/>
      <c r="C88" s="220">
        <f t="shared" si="4"/>
        <v>0</v>
      </c>
      <c r="D88" s="223">
        <f t="shared" si="5"/>
        <v>0</v>
      </c>
      <c r="E88" s="216">
        <f t="shared" si="6"/>
        <v>0</v>
      </c>
      <c r="F88" s="162"/>
      <c r="G88" s="214"/>
      <c r="H88" s="143"/>
    </row>
    <row r="89" spans="2:14" ht="15" x14ac:dyDescent="0.2">
      <c r="B89" s="442"/>
      <c r="C89" s="220">
        <f t="shared" si="4"/>
        <v>0</v>
      </c>
      <c r="D89" s="223">
        <f t="shared" si="5"/>
        <v>0</v>
      </c>
      <c r="E89" s="216">
        <f t="shared" si="6"/>
        <v>0</v>
      </c>
      <c r="F89" s="162"/>
      <c r="G89" s="214"/>
      <c r="H89" s="143"/>
    </row>
    <row r="90" spans="2:14" ht="15" x14ac:dyDescent="0.2">
      <c r="B90" s="442"/>
      <c r="C90" s="220">
        <f t="shared" si="4"/>
        <v>0</v>
      </c>
      <c r="D90" s="223">
        <f t="shared" si="5"/>
        <v>0</v>
      </c>
      <c r="E90" s="216">
        <f t="shared" si="6"/>
        <v>0</v>
      </c>
      <c r="F90" s="162"/>
      <c r="G90" s="214"/>
      <c r="H90" s="143"/>
    </row>
    <row r="91" spans="2:14" ht="15" x14ac:dyDescent="0.2">
      <c r="B91" s="442"/>
      <c r="C91" s="220">
        <f t="shared" si="4"/>
        <v>0</v>
      </c>
      <c r="D91" s="223">
        <f t="shared" si="5"/>
        <v>0</v>
      </c>
      <c r="E91" s="216">
        <f t="shared" si="6"/>
        <v>0</v>
      </c>
      <c r="F91" s="162"/>
      <c r="G91" s="214"/>
      <c r="H91" s="143"/>
    </row>
    <row r="92" spans="2:14" ht="15" x14ac:dyDescent="0.2">
      <c r="B92" s="442"/>
      <c r="C92" s="220">
        <f t="shared" si="4"/>
        <v>0</v>
      </c>
      <c r="D92" s="223">
        <f t="shared" si="5"/>
        <v>0</v>
      </c>
      <c r="E92" s="216">
        <f t="shared" si="6"/>
        <v>0</v>
      </c>
      <c r="F92" s="162"/>
      <c r="G92" s="214"/>
    </row>
    <row r="93" spans="2:14" ht="15" x14ac:dyDescent="0.2">
      <c r="B93" s="442"/>
      <c r="C93" s="220">
        <f t="shared" si="4"/>
        <v>0</v>
      </c>
      <c r="D93" s="223">
        <f t="shared" si="5"/>
        <v>0</v>
      </c>
      <c r="E93" s="216">
        <f t="shared" si="6"/>
        <v>0</v>
      </c>
      <c r="F93" s="162"/>
      <c r="G93" s="214"/>
    </row>
    <row r="94" spans="2:14" ht="15" x14ac:dyDescent="0.2">
      <c r="B94" s="442"/>
      <c r="C94" s="220">
        <f t="shared" si="4"/>
        <v>0</v>
      </c>
      <c r="D94" s="223">
        <f t="shared" si="5"/>
        <v>0</v>
      </c>
      <c r="E94" s="216">
        <f t="shared" si="6"/>
        <v>0</v>
      </c>
      <c r="F94" s="162"/>
      <c r="G94" s="214"/>
    </row>
    <row r="95" spans="2:14" ht="15" x14ac:dyDescent="0.2">
      <c r="B95" s="442"/>
      <c r="C95" s="220">
        <f t="shared" si="4"/>
        <v>0</v>
      </c>
      <c r="D95" s="223">
        <f t="shared" si="5"/>
        <v>0</v>
      </c>
      <c r="E95" s="216">
        <f t="shared" si="6"/>
        <v>0</v>
      </c>
      <c r="F95" s="162"/>
      <c r="G95" s="214"/>
    </row>
    <row r="96" spans="2:14" ht="15" x14ac:dyDescent="0.2">
      <c r="B96" s="442"/>
      <c r="C96" s="220">
        <f t="shared" si="4"/>
        <v>0</v>
      </c>
      <c r="D96" s="223">
        <f t="shared" si="5"/>
        <v>0</v>
      </c>
      <c r="E96" s="216">
        <f t="shared" si="6"/>
        <v>0</v>
      </c>
      <c r="F96" s="162"/>
      <c r="G96" s="214"/>
    </row>
    <row r="97" spans="2:7" ht="15" x14ac:dyDescent="0.2">
      <c r="B97" s="442"/>
      <c r="C97" s="220">
        <f t="shared" si="4"/>
        <v>0</v>
      </c>
      <c r="D97" s="223">
        <f t="shared" si="5"/>
        <v>0</v>
      </c>
      <c r="E97" s="216">
        <f t="shared" si="6"/>
        <v>0</v>
      </c>
      <c r="F97" s="162"/>
      <c r="G97" s="214"/>
    </row>
    <row r="98" spans="2:7" ht="15" x14ac:dyDescent="0.2">
      <c r="B98" s="442"/>
      <c r="C98" s="220">
        <f t="shared" si="4"/>
        <v>0</v>
      </c>
      <c r="D98" s="223">
        <f t="shared" si="5"/>
        <v>0</v>
      </c>
      <c r="E98" s="216">
        <f t="shared" si="6"/>
        <v>0</v>
      </c>
      <c r="F98" s="162"/>
      <c r="G98" s="214"/>
    </row>
    <row r="99" spans="2:7" ht="15" x14ac:dyDescent="0.2">
      <c r="B99" s="442"/>
      <c r="C99" s="220">
        <f t="shared" si="4"/>
        <v>0</v>
      </c>
      <c r="D99" s="223">
        <f t="shared" si="5"/>
        <v>0</v>
      </c>
      <c r="E99" s="216">
        <f t="shared" si="6"/>
        <v>0</v>
      </c>
      <c r="F99" s="162"/>
      <c r="G99" s="214"/>
    </row>
    <row r="100" spans="2:7" ht="15" x14ac:dyDescent="0.2">
      <c r="B100" s="442"/>
      <c r="C100" s="220">
        <f t="shared" si="4"/>
        <v>0</v>
      </c>
      <c r="D100" s="223">
        <f t="shared" si="5"/>
        <v>0</v>
      </c>
      <c r="E100" s="216">
        <f t="shared" si="6"/>
        <v>0</v>
      </c>
      <c r="F100" s="162"/>
      <c r="G100" s="214"/>
    </row>
    <row r="101" spans="2:7" ht="15" x14ac:dyDescent="0.2">
      <c r="B101" s="442"/>
      <c r="C101" s="220">
        <f t="shared" si="4"/>
        <v>0</v>
      </c>
      <c r="D101" s="223">
        <f t="shared" si="5"/>
        <v>0</v>
      </c>
      <c r="E101" s="216">
        <f t="shared" si="6"/>
        <v>0</v>
      </c>
      <c r="F101" s="162"/>
      <c r="G101" s="214"/>
    </row>
    <row r="102" spans="2:7" ht="15" x14ac:dyDescent="0.2">
      <c r="B102" s="442"/>
      <c r="C102" s="220">
        <f t="shared" si="4"/>
        <v>0</v>
      </c>
      <c r="D102" s="223">
        <f t="shared" si="5"/>
        <v>0</v>
      </c>
      <c r="E102" s="216">
        <f t="shared" si="6"/>
        <v>0</v>
      </c>
      <c r="F102" s="162"/>
      <c r="G102" s="214"/>
    </row>
    <row r="103" spans="2:7" ht="15" x14ac:dyDescent="0.2">
      <c r="B103" s="442"/>
      <c r="C103" s="220">
        <f t="shared" si="4"/>
        <v>0</v>
      </c>
      <c r="D103" s="223">
        <f t="shared" si="5"/>
        <v>0</v>
      </c>
      <c r="E103" s="216">
        <f t="shared" si="6"/>
        <v>0</v>
      </c>
      <c r="F103" s="162"/>
      <c r="G103" s="214"/>
    </row>
    <row r="104" spans="2:7" ht="15" x14ac:dyDescent="0.2">
      <c r="B104" s="442"/>
      <c r="C104" s="220">
        <f t="shared" si="4"/>
        <v>0</v>
      </c>
      <c r="D104" s="223">
        <f t="shared" si="5"/>
        <v>0</v>
      </c>
      <c r="E104" s="216">
        <f t="shared" si="6"/>
        <v>0</v>
      </c>
      <c r="F104" s="162"/>
      <c r="G104" s="214"/>
    </row>
    <row r="105" spans="2:7" ht="15" x14ac:dyDescent="0.2">
      <c r="B105" s="442"/>
      <c r="C105" s="220">
        <f t="shared" si="4"/>
        <v>0</v>
      </c>
      <c r="D105" s="223">
        <f t="shared" si="5"/>
        <v>0</v>
      </c>
      <c r="E105" s="216">
        <f t="shared" si="6"/>
        <v>0</v>
      </c>
      <c r="F105" s="162"/>
      <c r="G105" s="214"/>
    </row>
    <row r="106" spans="2:7" ht="15" x14ac:dyDescent="0.2">
      <c r="B106" s="442"/>
      <c r="C106" s="220">
        <f t="shared" si="4"/>
        <v>0</v>
      </c>
      <c r="D106" s="223">
        <f t="shared" si="5"/>
        <v>0</v>
      </c>
      <c r="E106" s="216">
        <f t="shared" si="6"/>
        <v>0</v>
      </c>
      <c r="F106" s="162"/>
      <c r="G106" s="214"/>
    </row>
    <row r="107" spans="2:7" ht="15" x14ac:dyDescent="0.2">
      <c r="B107" s="442"/>
      <c r="C107" s="220">
        <f t="shared" si="4"/>
        <v>0</v>
      </c>
      <c r="D107" s="223">
        <f t="shared" si="5"/>
        <v>0</v>
      </c>
      <c r="E107" s="216">
        <f t="shared" si="6"/>
        <v>0</v>
      </c>
      <c r="F107" s="162"/>
      <c r="G107" s="214"/>
    </row>
    <row r="108" spans="2:7" ht="15" x14ac:dyDescent="0.2">
      <c r="B108" s="442"/>
      <c r="C108" s="220">
        <f t="shared" si="4"/>
        <v>0</v>
      </c>
      <c r="D108" s="223">
        <f t="shared" si="5"/>
        <v>0</v>
      </c>
      <c r="E108" s="216">
        <f t="shared" si="6"/>
        <v>0</v>
      </c>
      <c r="F108" s="162"/>
      <c r="G108" s="214"/>
    </row>
    <row r="109" spans="2:7" ht="15" x14ac:dyDescent="0.2">
      <c r="B109" s="442"/>
      <c r="C109" s="220">
        <f t="shared" si="4"/>
        <v>0</v>
      </c>
      <c r="D109" s="223">
        <f t="shared" si="5"/>
        <v>0</v>
      </c>
      <c r="E109" s="216">
        <f t="shared" si="6"/>
        <v>0</v>
      </c>
      <c r="F109" s="162"/>
      <c r="G109" s="214"/>
    </row>
    <row r="110" spans="2:7" ht="15" x14ac:dyDescent="0.2">
      <c r="B110" s="442"/>
      <c r="C110" s="220">
        <f t="shared" si="4"/>
        <v>0</v>
      </c>
      <c r="D110" s="223">
        <f t="shared" si="5"/>
        <v>0</v>
      </c>
      <c r="E110" s="216">
        <f t="shared" si="6"/>
        <v>0</v>
      </c>
      <c r="F110" s="162"/>
      <c r="G110" s="214"/>
    </row>
    <row r="111" spans="2:7" ht="15" x14ac:dyDescent="0.2">
      <c r="B111" s="442"/>
      <c r="C111" s="220">
        <f t="shared" si="4"/>
        <v>0</v>
      </c>
      <c r="D111" s="223">
        <f t="shared" si="5"/>
        <v>0</v>
      </c>
      <c r="E111" s="216">
        <f t="shared" si="6"/>
        <v>0</v>
      </c>
      <c r="F111" s="162"/>
      <c r="G111" s="214"/>
    </row>
    <row r="112" spans="2:7" ht="15" x14ac:dyDescent="0.2">
      <c r="B112" s="442"/>
      <c r="C112" s="220">
        <f t="shared" si="4"/>
        <v>0</v>
      </c>
      <c r="D112" s="223">
        <f t="shared" si="5"/>
        <v>0</v>
      </c>
      <c r="E112" s="216">
        <f t="shared" si="6"/>
        <v>0</v>
      </c>
      <c r="F112" s="162"/>
      <c r="G112" s="214"/>
    </row>
    <row r="113" spans="2:7" ht="15" x14ac:dyDescent="0.2">
      <c r="B113" s="442"/>
      <c r="C113" s="220">
        <f t="shared" si="4"/>
        <v>0</v>
      </c>
      <c r="D113" s="223">
        <f t="shared" si="5"/>
        <v>0</v>
      </c>
      <c r="E113" s="216">
        <f t="shared" si="6"/>
        <v>0</v>
      </c>
      <c r="F113" s="162"/>
      <c r="G113" s="214"/>
    </row>
    <row r="114" spans="2:7" ht="15" x14ac:dyDescent="0.2">
      <c r="B114" s="442"/>
      <c r="C114" s="220">
        <f t="shared" si="4"/>
        <v>0</v>
      </c>
      <c r="D114" s="223">
        <f t="shared" si="5"/>
        <v>0</v>
      </c>
      <c r="E114" s="216">
        <f t="shared" si="6"/>
        <v>0</v>
      </c>
      <c r="F114" s="162"/>
      <c r="G114" s="214"/>
    </row>
    <row r="115" spans="2:7" ht="15" x14ac:dyDescent="0.2">
      <c r="B115" s="442"/>
      <c r="C115" s="220">
        <f t="shared" si="4"/>
        <v>0</v>
      </c>
      <c r="D115" s="223">
        <f t="shared" si="5"/>
        <v>0</v>
      </c>
      <c r="E115" s="216">
        <f t="shared" si="6"/>
        <v>0</v>
      </c>
      <c r="F115" s="162"/>
      <c r="G115" s="214"/>
    </row>
    <row r="116" spans="2:7" ht="15" x14ac:dyDescent="0.2">
      <c r="B116" s="442"/>
      <c r="C116" s="220">
        <f t="shared" si="4"/>
        <v>0</v>
      </c>
      <c r="D116" s="223">
        <f t="shared" si="5"/>
        <v>0</v>
      </c>
      <c r="E116" s="216">
        <f t="shared" si="6"/>
        <v>0</v>
      </c>
      <c r="F116" s="162"/>
      <c r="G116" s="214"/>
    </row>
    <row r="117" spans="2:7" ht="15" x14ac:dyDescent="0.2">
      <c r="B117" s="442"/>
      <c r="C117" s="220">
        <f t="shared" si="4"/>
        <v>0</v>
      </c>
      <c r="D117" s="223">
        <f t="shared" si="5"/>
        <v>0</v>
      </c>
      <c r="E117" s="216">
        <f t="shared" si="6"/>
        <v>0</v>
      </c>
      <c r="F117" s="162"/>
      <c r="G117" s="214"/>
    </row>
    <row r="118" spans="2:7" ht="15" x14ac:dyDescent="0.2">
      <c r="B118" s="442"/>
      <c r="C118" s="220">
        <f t="shared" si="4"/>
        <v>0</v>
      </c>
      <c r="D118" s="223">
        <f t="shared" si="5"/>
        <v>0</v>
      </c>
      <c r="E118" s="216">
        <f t="shared" si="6"/>
        <v>0</v>
      </c>
      <c r="F118" s="162"/>
      <c r="G118" s="214"/>
    </row>
    <row r="119" spans="2:7" ht="15" x14ac:dyDescent="0.2">
      <c r="B119" s="442"/>
      <c r="C119" s="220">
        <f t="shared" si="4"/>
        <v>0</v>
      </c>
      <c r="D119" s="223">
        <f t="shared" si="5"/>
        <v>0</v>
      </c>
      <c r="E119" s="216">
        <f t="shared" si="6"/>
        <v>0</v>
      </c>
      <c r="F119" s="162"/>
      <c r="G119" s="214"/>
    </row>
    <row r="120" spans="2:7" ht="15" x14ac:dyDescent="0.2">
      <c r="B120" s="442"/>
      <c r="C120" s="220">
        <f t="shared" si="4"/>
        <v>0</v>
      </c>
      <c r="D120" s="223">
        <f t="shared" si="5"/>
        <v>0</v>
      </c>
      <c r="E120" s="216">
        <f t="shared" si="6"/>
        <v>0</v>
      </c>
      <c r="F120" s="162"/>
      <c r="G120" s="214"/>
    </row>
    <row r="121" spans="2:7" ht="15" x14ac:dyDescent="0.2">
      <c r="B121" s="442"/>
      <c r="C121" s="220">
        <f t="shared" si="4"/>
        <v>0</v>
      </c>
      <c r="D121" s="223">
        <f t="shared" si="5"/>
        <v>0</v>
      </c>
      <c r="E121" s="216">
        <f t="shared" si="6"/>
        <v>0</v>
      </c>
      <c r="F121" s="162"/>
      <c r="G121" s="214"/>
    </row>
    <row r="122" spans="2:7" ht="15" x14ac:dyDescent="0.2">
      <c r="B122" s="442"/>
      <c r="C122" s="220">
        <f t="shared" si="4"/>
        <v>0</v>
      </c>
      <c r="D122" s="223">
        <f t="shared" si="5"/>
        <v>0</v>
      </c>
      <c r="E122" s="216">
        <f t="shared" si="6"/>
        <v>0</v>
      </c>
      <c r="F122" s="162"/>
      <c r="G122" s="214"/>
    </row>
    <row r="123" spans="2:7" ht="15" x14ac:dyDescent="0.2">
      <c r="B123" s="442"/>
      <c r="C123" s="220">
        <f t="shared" si="4"/>
        <v>0</v>
      </c>
      <c r="D123" s="223">
        <f t="shared" si="5"/>
        <v>0</v>
      </c>
      <c r="E123" s="216">
        <f t="shared" si="6"/>
        <v>0</v>
      </c>
      <c r="F123" s="162"/>
      <c r="G123" s="214"/>
    </row>
    <row r="124" spans="2:7" ht="15" x14ac:dyDescent="0.2">
      <c r="B124" s="442"/>
      <c r="C124" s="220">
        <f t="shared" si="4"/>
        <v>0</v>
      </c>
      <c r="D124" s="223">
        <f t="shared" si="5"/>
        <v>0</v>
      </c>
      <c r="E124" s="216">
        <f t="shared" si="6"/>
        <v>0</v>
      </c>
      <c r="F124" s="162"/>
      <c r="G124" s="214"/>
    </row>
    <row r="125" spans="2:7" ht="15" x14ac:dyDescent="0.2">
      <c r="B125" s="442"/>
      <c r="C125" s="220">
        <f t="shared" si="4"/>
        <v>0</v>
      </c>
      <c r="D125" s="223">
        <f t="shared" si="5"/>
        <v>0</v>
      </c>
      <c r="E125" s="216">
        <f t="shared" si="6"/>
        <v>0</v>
      </c>
      <c r="F125" s="162"/>
      <c r="G125" s="214"/>
    </row>
    <row r="126" spans="2:7" ht="15" x14ac:dyDescent="0.2">
      <c r="B126" s="442"/>
      <c r="C126" s="220">
        <f t="shared" si="4"/>
        <v>0</v>
      </c>
      <c r="D126" s="223">
        <f t="shared" si="5"/>
        <v>0</v>
      </c>
      <c r="E126" s="216">
        <f t="shared" si="6"/>
        <v>0</v>
      </c>
      <c r="F126" s="162"/>
      <c r="G126" s="214"/>
    </row>
    <row r="127" spans="2:7" ht="15" x14ac:dyDescent="0.2">
      <c r="B127" s="442"/>
      <c r="C127" s="220">
        <f t="shared" si="4"/>
        <v>0</v>
      </c>
      <c r="D127" s="223">
        <f t="shared" si="5"/>
        <v>0</v>
      </c>
      <c r="E127" s="216">
        <f t="shared" si="6"/>
        <v>0</v>
      </c>
      <c r="F127" s="162"/>
      <c r="G127" s="214"/>
    </row>
    <row r="128" spans="2:7" ht="15" x14ac:dyDescent="0.2">
      <c r="B128" s="442"/>
      <c r="C128" s="220">
        <f t="shared" si="4"/>
        <v>0</v>
      </c>
      <c r="D128" s="223">
        <f t="shared" si="5"/>
        <v>0</v>
      </c>
      <c r="E128" s="216">
        <f t="shared" si="6"/>
        <v>0</v>
      </c>
      <c r="F128" s="162"/>
      <c r="G128" s="214"/>
    </row>
    <row r="129" spans="2:7" ht="15" x14ac:dyDescent="0.2">
      <c r="B129" s="442"/>
      <c r="C129" s="220">
        <f t="shared" si="4"/>
        <v>0</v>
      </c>
      <c r="D129" s="223">
        <f t="shared" si="5"/>
        <v>0</v>
      </c>
      <c r="E129" s="216">
        <f t="shared" si="6"/>
        <v>0</v>
      </c>
      <c r="F129" s="162"/>
      <c r="G129" s="214"/>
    </row>
    <row r="130" spans="2:7" ht="15" x14ac:dyDescent="0.2">
      <c r="B130" s="442"/>
      <c r="C130" s="220">
        <f t="shared" si="4"/>
        <v>0</v>
      </c>
      <c r="D130" s="223">
        <f t="shared" si="5"/>
        <v>0</v>
      </c>
      <c r="E130" s="216">
        <f t="shared" si="6"/>
        <v>0</v>
      </c>
      <c r="F130" s="162"/>
      <c r="G130" s="214"/>
    </row>
    <row r="131" spans="2:7" ht="15" x14ac:dyDescent="0.2">
      <c r="B131" s="442"/>
      <c r="C131" s="220">
        <f t="shared" si="4"/>
        <v>0</v>
      </c>
      <c r="D131" s="223">
        <f t="shared" si="5"/>
        <v>0</v>
      </c>
      <c r="E131" s="216">
        <f t="shared" si="6"/>
        <v>0</v>
      </c>
      <c r="F131" s="162"/>
      <c r="G131" s="214"/>
    </row>
    <row r="132" spans="2:7" ht="15" x14ac:dyDescent="0.2">
      <c r="B132" s="442"/>
      <c r="C132" s="220">
        <f t="shared" si="4"/>
        <v>0</v>
      </c>
      <c r="D132" s="223">
        <f t="shared" si="5"/>
        <v>0</v>
      </c>
      <c r="E132" s="216">
        <f t="shared" si="6"/>
        <v>0</v>
      </c>
      <c r="F132" s="162"/>
      <c r="G132" s="214"/>
    </row>
    <row r="133" spans="2:7" ht="15" x14ac:dyDescent="0.2">
      <c r="B133" s="442"/>
      <c r="C133" s="220">
        <f t="shared" si="4"/>
        <v>0</v>
      </c>
      <c r="D133" s="223">
        <f t="shared" si="5"/>
        <v>0</v>
      </c>
      <c r="E133" s="216">
        <f t="shared" si="6"/>
        <v>0</v>
      </c>
      <c r="F133" s="162"/>
      <c r="G133" s="214"/>
    </row>
    <row r="134" spans="2:7" ht="15" x14ac:dyDescent="0.2">
      <c r="B134" s="442"/>
      <c r="C134" s="220">
        <f t="shared" si="4"/>
        <v>0</v>
      </c>
      <c r="D134" s="223">
        <f t="shared" si="5"/>
        <v>0</v>
      </c>
      <c r="E134" s="216">
        <f t="shared" si="6"/>
        <v>0</v>
      </c>
      <c r="F134" s="162"/>
      <c r="G134" s="214"/>
    </row>
    <row r="135" spans="2:7" ht="15" x14ac:dyDescent="0.2">
      <c r="B135" s="442"/>
      <c r="C135" s="220">
        <f t="shared" si="4"/>
        <v>0</v>
      </c>
      <c r="D135" s="223">
        <f t="shared" si="5"/>
        <v>0</v>
      </c>
      <c r="E135" s="216">
        <f t="shared" si="6"/>
        <v>0</v>
      </c>
      <c r="F135" s="162"/>
      <c r="G135" s="214"/>
    </row>
    <row r="136" spans="2:7" ht="15" x14ac:dyDescent="0.2">
      <c r="B136" s="442"/>
      <c r="C136" s="220">
        <f t="shared" si="4"/>
        <v>0</v>
      </c>
      <c r="D136" s="223">
        <f t="shared" si="5"/>
        <v>0</v>
      </c>
      <c r="E136" s="216">
        <f t="shared" si="6"/>
        <v>0</v>
      </c>
      <c r="F136" s="162"/>
      <c r="G136" s="214"/>
    </row>
    <row r="137" spans="2:7" ht="15" x14ac:dyDescent="0.2">
      <c r="B137" s="442"/>
      <c r="C137" s="220">
        <f t="shared" si="4"/>
        <v>0</v>
      </c>
      <c r="D137" s="223">
        <f t="shared" si="5"/>
        <v>0</v>
      </c>
      <c r="E137" s="216">
        <f t="shared" si="6"/>
        <v>0</v>
      </c>
      <c r="F137" s="162"/>
      <c r="G137" s="214"/>
    </row>
    <row r="138" spans="2:7" ht="15" x14ac:dyDescent="0.2">
      <c r="B138" s="442"/>
      <c r="C138" s="220">
        <f t="shared" si="4"/>
        <v>0</v>
      </c>
      <c r="D138" s="223">
        <f t="shared" si="5"/>
        <v>0</v>
      </c>
      <c r="E138" s="216">
        <f t="shared" si="6"/>
        <v>0</v>
      </c>
      <c r="F138" s="162"/>
      <c r="G138" s="214"/>
    </row>
    <row r="139" spans="2:7" ht="15" x14ac:dyDescent="0.2">
      <c r="B139" s="442"/>
      <c r="C139" s="220">
        <f t="shared" ref="C139:C202" si="7">IF(($E138&gt;$F$8),$F$8,($E138+($E138*$F$7)/12))</f>
        <v>0</v>
      </c>
      <c r="D139" s="223">
        <f t="shared" ref="D139:D202" si="8">IF(($E138&gt;0),$D138-1,0)</f>
        <v>0</v>
      </c>
      <c r="E139" s="216">
        <f t="shared" ref="E139:E202" si="9">$E138+(($E138*$F$7)/12)-$C139</f>
        <v>0</v>
      </c>
      <c r="F139" s="162"/>
      <c r="G139" s="214"/>
    </row>
    <row r="140" spans="2:7" ht="15" x14ac:dyDescent="0.2">
      <c r="B140" s="442"/>
      <c r="C140" s="220">
        <f t="shared" si="7"/>
        <v>0</v>
      </c>
      <c r="D140" s="223">
        <f t="shared" si="8"/>
        <v>0</v>
      </c>
      <c r="E140" s="216">
        <f t="shared" si="9"/>
        <v>0</v>
      </c>
      <c r="F140" s="162"/>
      <c r="G140" s="214"/>
    </row>
    <row r="141" spans="2:7" ht="15" x14ac:dyDescent="0.2">
      <c r="B141" s="442"/>
      <c r="C141" s="220">
        <f t="shared" si="7"/>
        <v>0</v>
      </c>
      <c r="D141" s="223">
        <f t="shared" si="8"/>
        <v>0</v>
      </c>
      <c r="E141" s="216">
        <f t="shared" si="9"/>
        <v>0</v>
      </c>
      <c r="F141" s="162"/>
      <c r="G141" s="214"/>
    </row>
    <row r="142" spans="2:7" ht="15" x14ac:dyDescent="0.2">
      <c r="B142" s="442"/>
      <c r="C142" s="220">
        <f t="shared" si="7"/>
        <v>0</v>
      </c>
      <c r="D142" s="223">
        <f t="shared" si="8"/>
        <v>0</v>
      </c>
      <c r="E142" s="216">
        <f t="shared" si="9"/>
        <v>0</v>
      </c>
      <c r="F142" s="162"/>
      <c r="G142" s="214"/>
    </row>
    <row r="143" spans="2:7" ht="15" x14ac:dyDescent="0.2">
      <c r="B143" s="442"/>
      <c r="C143" s="220">
        <f t="shared" si="7"/>
        <v>0</v>
      </c>
      <c r="D143" s="223">
        <f t="shared" si="8"/>
        <v>0</v>
      </c>
      <c r="E143" s="216">
        <f t="shared" si="9"/>
        <v>0</v>
      </c>
      <c r="F143" s="162"/>
      <c r="G143" s="214"/>
    </row>
    <row r="144" spans="2:7" ht="15" x14ac:dyDescent="0.2">
      <c r="B144" s="442"/>
      <c r="C144" s="220">
        <f t="shared" si="7"/>
        <v>0</v>
      </c>
      <c r="D144" s="223">
        <f t="shared" si="8"/>
        <v>0</v>
      </c>
      <c r="E144" s="216">
        <f t="shared" si="9"/>
        <v>0</v>
      </c>
      <c r="F144" s="162"/>
      <c r="G144" s="214"/>
    </row>
    <row r="145" spans="2:7" ht="15" x14ac:dyDescent="0.2">
      <c r="B145" s="442"/>
      <c r="C145" s="220">
        <f t="shared" si="7"/>
        <v>0</v>
      </c>
      <c r="D145" s="223">
        <f t="shared" si="8"/>
        <v>0</v>
      </c>
      <c r="E145" s="216">
        <f t="shared" si="9"/>
        <v>0</v>
      </c>
      <c r="F145" s="162"/>
      <c r="G145" s="214"/>
    </row>
    <row r="146" spans="2:7" ht="15" x14ac:dyDescent="0.2">
      <c r="B146" s="442"/>
      <c r="C146" s="220">
        <f t="shared" si="7"/>
        <v>0</v>
      </c>
      <c r="D146" s="223">
        <f t="shared" si="8"/>
        <v>0</v>
      </c>
      <c r="E146" s="216">
        <f t="shared" si="9"/>
        <v>0</v>
      </c>
      <c r="F146" s="162"/>
      <c r="G146" s="214"/>
    </row>
    <row r="147" spans="2:7" ht="15" x14ac:dyDescent="0.2">
      <c r="B147" s="442"/>
      <c r="C147" s="220">
        <f t="shared" si="7"/>
        <v>0</v>
      </c>
      <c r="D147" s="223">
        <f t="shared" si="8"/>
        <v>0</v>
      </c>
      <c r="E147" s="216">
        <f t="shared" si="9"/>
        <v>0</v>
      </c>
      <c r="F147" s="162"/>
      <c r="G147" s="214"/>
    </row>
    <row r="148" spans="2:7" ht="15" x14ac:dyDescent="0.2">
      <c r="B148" s="442"/>
      <c r="C148" s="220">
        <f t="shared" si="7"/>
        <v>0</v>
      </c>
      <c r="D148" s="223">
        <f t="shared" si="8"/>
        <v>0</v>
      </c>
      <c r="E148" s="216">
        <f t="shared" si="9"/>
        <v>0</v>
      </c>
      <c r="F148" s="162"/>
      <c r="G148" s="214"/>
    </row>
    <row r="149" spans="2:7" ht="15" x14ac:dyDescent="0.2">
      <c r="B149" s="442"/>
      <c r="C149" s="220">
        <f t="shared" si="7"/>
        <v>0</v>
      </c>
      <c r="D149" s="223">
        <f t="shared" si="8"/>
        <v>0</v>
      </c>
      <c r="E149" s="216">
        <f t="shared" si="9"/>
        <v>0</v>
      </c>
      <c r="F149" s="162"/>
      <c r="G149" s="214"/>
    </row>
    <row r="150" spans="2:7" ht="15" x14ac:dyDescent="0.2">
      <c r="B150" s="442"/>
      <c r="C150" s="220">
        <f t="shared" si="7"/>
        <v>0</v>
      </c>
      <c r="D150" s="223">
        <f t="shared" si="8"/>
        <v>0</v>
      </c>
      <c r="E150" s="216">
        <f t="shared" si="9"/>
        <v>0</v>
      </c>
      <c r="F150" s="162"/>
      <c r="G150" s="214"/>
    </row>
    <row r="151" spans="2:7" ht="15" x14ac:dyDescent="0.2">
      <c r="B151" s="442"/>
      <c r="C151" s="220">
        <f t="shared" si="7"/>
        <v>0</v>
      </c>
      <c r="D151" s="223">
        <f t="shared" si="8"/>
        <v>0</v>
      </c>
      <c r="E151" s="216">
        <f t="shared" si="9"/>
        <v>0</v>
      </c>
      <c r="F151" s="162"/>
      <c r="G151" s="214"/>
    </row>
    <row r="152" spans="2:7" ht="15" x14ac:dyDescent="0.2">
      <c r="B152" s="442"/>
      <c r="C152" s="220">
        <f t="shared" si="7"/>
        <v>0</v>
      </c>
      <c r="D152" s="223">
        <f t="shared" si="8"/>
        <v>0</v>
      </c>
      <c r="E152" s="216">
        <f t="shared" si="9"/>
        <v>0</v>
      </c>
      <c r="F152" s="162"/>
      <c r="G152" s="214"/>
    </row>
    <row r="153" spans="2:7" ht="15" x14ac:dyDescent="0.2">
      <c r="B153" s="442"/>
      <c r="C153" s="220">
        <f t="shared" si="7"/>
        <v>0</v>
      </c>
      <c r="D153" s="223">
        <f t="shared" si="8"/>
        <v>0</v>
      </c>
      <c r="E153" s="216">
        <f t="shared" si="9"/>
        <v>0</v>
      </c>
      <c r="F153" s="162"/>
      <c r="G153" s="214"/>
    </row>
    <row r="154" spans="2:7" ht="15" x14ac:dyDescent="0.2">
      <c r="B154" s="442"/>
      <c r="C154" s="220">
        <f t="shared" si="7"/>
        <v>0</v>
      </c>
      <c r="D154" s="223">
        <f t="shared" si="8"/>
        <v>0</v>
      </c>
      <c r="E154" s="216">
        <f t="shared" si="9"/>
        <v>0</v>
      </c>
      <c r="F154" s="162"/>
      <c r="G154" s="214"/>
    </row>
    <row r="155" spans="2:7" ht="15" x14ac:dyDescent="0.2">
      <c r="B155" s="442"/>
      <c r="C155" s="220">
        <f t="shared" si="7"/>
        <v>0</v>
      </c>
      <c r="D155" s="223">
        <f t="shared" si="8"/>
        <v>0</v>
      </c>
      <c r="E155" s="216">
        <f t="shared" si="9"/>
        <v>0</v>
      </c>
      <c r="F155" s="162"/>
      <c r="G155" s="214"/>
    </row>
    <row r="156" spans="2:7" ht="15" x14ac:dyDescent="0.2">
      <c r="B156" s="442"/>
      <c r="C156" s="220">
        <f t="shared" si="7"/>
        <v>0</v>
      </c>
      <c r="D156" s="223">
        <f t="shared" si="8"/>
        <v>0</v>
      </c>
      <c r="E156" s="216">
        <f t="shared" si="9"/>
        <v>0</v>
      </c>
      <c r="F156" s="162"/>
      <c r="G156" s="214"/>
    </row>
    <row r="157" spans="2:7" ht="15" x14ac:dyDescent="0.2">
      <c r="B157" s="442"/>
      <c r="C157" s="220">
        <f t="shared" si="7"/>
        <v>0</v>
      </c>
      <c r="D157" s="223">
        <f t="shared" si="8"/>
        <v>0</v>
      </c>
      <c r="E157" s="216">
        <f t="shared" si="9"/>
        <v>0</v>
      </c>
      <c r="F157" s="162"/>
      <c r="G157" s="214"/>
    </row>
    <row r="158" spans="2:7" ht="15" x14ac:dyDescent="0.2">
      <c r="B158" s="442"/>
      <c r="C158" s="220">
        <f t="shared" si="7"/>
        <v>0</v>
      </c>
      <c r="D158" s="223">
        <f t="shared" si="8"/>
        <v>0</v>
      </c>
      <c r="E158" s="216">
        <f t="shared" si="9"/>
        <v>0</v>
      </c>
      <c r="F158" s="162"/>
      <c r="G158" s="214"/>
    </row>
    <row r="159" spans="2:7" ht="15" x14ac:dyDescent="0.2">
      <c r="B159" s="442"/>
      <c r="C159" s="220">
        <f t="shared" si="7"/>
        <v>0</v>
      </c>
      <c r="D159" s="223">
        <f t="shared" si="8"/>
        <v>0</v>
      </c>
      <c r="E159" s="216">
        <f t="shared" si="9"/>
        <v>0</v>
      </c>
      <c r="F159" s="162"/>
      <c r="G159" s="214"/>
    </row>
    <row r="160" spans="2:7" ht="15" x14ac:dyDescent="0.2">
      <c r="B160" s="442"/>
      <c r="C160" s="220">
        <f t="shared" si="7"/>
        <v>0</v>
      </c>
      <c r="D160" s="223">
        <f t="shared" si="8"/>
        <v>0</v>
      </c>
      <c r="E160" s="216">
        <f t="shared" si="9"/>
        <v>0</v>
      </c>
      <c r="F160" s="162"/>
      <c r="G160" s="214"/>
    </row>
    <row r="161" spans="2:7" ht="15" x14ac:dyDescent="0.2">
      <c r="B161" s="442"/>
      <c r="C161" s="220">
        <f t="shared" si="7"/>
        <v>0</v>
      </c>
      <c r="D161" s="223">
        <f t="shared" si="8"/>
        <v>0</v>
      </c>
      <c r="E161" s="216">
        <f t="shared" si="9"/>
        <v>0</v>
      </c>
      <c r="F161" s="162"/>
      <c r="G161" s="214"/>
    </row>
    <row r="162" spans="2:7" ht="15" x14ac:dyDescent="0.2">
      <c r="B162" s="442"/>
      <c r="C162" s="220">
        <f t="shared" si="7"/>
        <v>0</v>
      </c>
      <c r="D162" s="223">
        <f t="shared" si="8"/>
        <v>0</v>
      </c>
      <c r="E162" s="216">
        <f t="shared" si="9"/>
        <v>0</v>
      </c>
      <c r="F162" s="162"/>
      <c r="G162" s="214"/>
    </row>
    <row r="163" spans="2:7" ht="15" x14ac:dyDescent="0.2">
      <c r="B163" s="442"/>
      <c r="C163" s="220">
        <f t="shared" si="7"/>
        <v>0</v>
      </c>
      <c r="D163" s="223">
        <f t="shared" si="8"/>
        <v>0</v>
      </c>
      <c r="E163" s="216">
        <f t="shared" si="9"/>
        <v>0</v>
      </c>
      <c r="F163" s="162"/>
      <c r="G163" s="214"/>
    </row>
    <row r="164" spans="2:7" ht="15" x14ac:dyDescent="0.2">
      <c r="B164" s="442"/>
      <c r="C164" s="220">
        <f t="shared" si="7"/>
        <v>0</v>
      </c>
      <c r="D164" s="223">
        <f t="shared" si="8"/>
        <v>0</v>
      </c>
      <c r="E164" s="216">
        <f t="shared" si="9"/>
        <v>0</v>
      </c>
      <c r="F164" s="162"/>
      <c r="G164" s="214"/>
    </row>
    <row r="165" spans="2:7" ht="15" x14ac:dyDescent="0.2">
      <c r="B165" s="442"/>
      <c r="C165" s="220">
        <f t="shared" si="7"/>
        <v>0</v>
      </c>
      <c r="D165" s="223">
        <f t="shared" si="8"/>
        <v>0</v>
      </c>
      <c r="E165" s="216">
        <f t="shared" si="9"/>
        <v>0</v>
      </c>
      <c r="F165" s="162"/>
      <c r="G165" s="214"/>
    </row>
    <row r="166" spans="2:7" ht="15" x14ac:dyDescent="0.2">
      <c r="B166" s="442"/>
      <c r="C166" s="220">
        <f t="shared" si="7"/>
        <v>0</v>
      </c>
      <c r="D166" s="223">
        <f t="shared" si="8"/>
        <v>0</v>
      </c>
      <c r="E166" s="216">
        <f t="shared" si="9"/>
        <v>0</v>
      </c>
      <c r="F166" s="162"/>
      <c r="G166" s="214"/>
    </row>
    <row r="167" spans="2:7" ht="15" x14ac:dyDescent="0.2">
      <c r="B167" s="442"/>
      <c r="C167" s="220">
        <f t="shared" si="7"/>
        <v>0</v>
      </c>
      <c r="D167" s="223">
        <f t="shared" si="8"/>
        <v>0</v>
      </c>
      <c r="E167" s="216">
        <f t="shared" si="9"/>
        <v>0</v>
      </c>
      <c r="F167" s="162"/>
      <c r="G167" s="214"/>
    </row>
    <row r="168" spans="2:7" ht="15" x14ac:dyDescent="0.2">
      <c r="B168" s="442"/>
      <c r="C168" s="220">
        <f t="shared" si="7"/>
        <v>0</v>
      </c>
      <c r="D168" s="223">
        <f t="shared" si="8"/>
        <v>0</v>
      </c>
      <c r="E168" s="216">
        <f t="shared" si="9"/>
        <v>0</v>
      </c>
      <c r="F168" s="162"/>
      <c r="G168" s="214"/>
    </row>
    <row r="169" spans="2:7" ht="15" x14ac:dyDescent="0.2">
      <c r="B169" s="442"/>
      <c r="C169" s="220">
        <f t="shared" si="7"/>
        <v>0</v>
      </c>
      <c r="D169" s="223">
        <f t="shared" si="8"/>
        <v>0</v>
      </c>
      <c r="E169" s="216">
        <f t="shared" si="9"/>
        <v>0</v>
      </c>
      <c r="F169" s="162"/>
      <c r="G169" s="214"/>
    </row>
    <row r="170" spans="2:7" ht="15" x14ac:dyDescent="0.2">
      <c r="B170" s="442"/>
      <c r="C170" s="220">
        <f t="shared" si="7"/>
        <v>0</v>
      </c>
      <c r="D170" s="223">
        <f t="shared" si="8"/>
        <v>0</v>
      </c>
      <c r="E170" s="216">
        <f t="shared" si="9"/>
        <v>0</v>
      </c>
      <c r="F170" s="162"/>
      <c r="G170" s="214"/>
    </row>
    <row r="171" spans="2:7" ht="15" x14ac:dyDescent="0.2">
      <c r="B171" s="442"/>
      <c r="C171" s="220">
        <f t="shared" si="7"/>
        <v>0</v>
      </c>
      <c r="D171" s="223">
        <f t="shared" si="8"/>
        <v>0</v>
      </c>
      <c r="E171" s="216">
        <f t="shared" si="9"/>
        <v>0</v>
      </c>
      <c r="F171" s="162"/>
      <c r="G171" s="214"/>
    </row>
    <row r="172" spans="2:7" ht="15" x14ac:dyDescent="0.2">
      <c r="B172" s="442"/>
      <c r="C172" s="220">
        <f t="shared" si="7"/>
        <v>0</v>
      </c>
      <c r="D172" s="223">
        <f t="shared" si="8"/>
        <v>0</v>
      </c>
      <c r="E172" s="216">
        <f t="shared" si="9"/>
        <v>0</v>
      </c>
      <c r="F172" s="162"/>
      <c r="G172" s="214"/>
    </row>
    <row r="173" spans="2:7" ht="15" x14ac:dyDescent="0.2">
      <c r="B173" s="442"/>
      <c r="C173" s="220">
        <f t="shared" si="7"/>
        <v>0</v>
      </c>
      <c r="D173" s="223">
        <f t="shared" si="8"/>
        <v>0</v>
      </c>
      <c r="E173" s="216">
        <f t="shared" si="9"/>
        <v>0</v>
      </c>
      <c r="F173" s="162"/>
      <c r="G173" s="214"/>
    </row>
    <row r="174" spans="2:7" ht="15" x14ac:dyDescent="0.2">
      <c r="B174" s="442"/>
      <c r="C174" s="220">
        <f t="shared" si="7"/>
        <v>0</v>
      </c>
      <c r="D174" s="223">
        <f t="shared" si="8"/>
        <v>0</v>
      </c>
      <c r="E174" s="216">
        <f t="shared" si="9"/>
        <v>0</v>
      </c>
      <c r="F174" s="162"/>
      <c r="G174" s="214"/>
    </row>
    <row r="175" spans="2:7" ht="15" x14ac:dyDescent="0.2">
      <c r="B175" s="442"/>
      <c r="C175" s="220">
        <f t="shared" si="7"/>
        <v>0</v>
      </c>
      <c r="D175" s="223">
        <f t="shared" si="8"/>
        <v>0</v>
      </c>
      <c r="E175" s="216">
        <f t="shared" si="9"/>
        <v>0</v>
      </c>
      <c r="F175" s="162"/>
      <c r="G175" s="214"/>
    </row>
    <row r="176" spans="2:7" ht="15" x14ac:dyDescent="0.2">
      <c r="B176" s="442"/>
      <c r="C176" s="220">
        <f t="shared" si="7"/>
        <v>0</v>
      </c>
      <c r="D176" s="223">
        <f t="shared" si="8"/>
        <v>0</v>
      </c>
      <c r="E176" s="216">
        <f t="shared" si="9"/>
        <v>0</v>
      </c>
      <c r="F176" s="162"/>
      <c r="G176" s="214"/>
    </row>
    <row r="177" spans="2:7" ht="15" x14ac:dyDescent="0.2">
      <c r="B177" s="442"/>
      <c r="C177" s="220">
        <f t="shared" si="7"/>
        <v>0</v>
      </c>
      <c r="D177" s="223">
        <f t="shared" si="8"/>
        <v>0</v>
      </c>
      <c r="E177" s="216">
        <f t="shared" si="9"/>
        <v>0</v>
      </c>
      <c r="F177" s="162"/>
      <c r="G177" s="214"/>
    </row>
    <row r="178" spans="2:7" ht="15" x14ac:dyDescent="0.2">
      <c r="B178" s="442"/>
      <c r="C178" s="220">
        <f t="shared" si="7"/>
        <v>0</v>
      </c>
      <c r="D178" s="223">
        <f t="shared" si="8"/>
        <v>0</v>
      </c>
      <c r="E178" s="216">
        <f t="shared" si="9"/>
        <v>0</v>
      </c>
      <c r="F178" s="162"/>
      <c r="G178" s="214"/>
    </row>
    <row r="179" spans="2:7" ht="15" x14ac:dyDescent="0.2">
      <c r="B179" s="442"/>
      <c r="C179" s="220">
        <f t="shared" si="7"/>
        <v>0</v>
      </c>
      <c r="D179" s="223">
        <f t="shared" si="8"/>
        <v>0</v>
      </c>
      <c r="E179" s="216">
        <f t="shared" si="9"/>
        <v>0</v>
      </c>
      <c r="F179" s="162"/>
      <c r="G179" s="214"/>
    </row>
    <row r="180" spans="2:7" ht="15" x14ac:dyDescent="0.2">
      <c r="B180" s="442"/>
      <c r="C180" s="220">
        <f t="shared" si="7"/>
        <v>0</v>
      </c>
      <c r="D180" s="223">
        <f t="shared" si="8"/>
        <v>0</v>
      </c>
      <c r="E180" s="216">
        <f t="shared" si="9"/>
        <v>0</v>
      </c>
      <c r="F180" s="162"/>
      <c r="G180" s="214"/>
    </row>
    <row r="181" spans="2:7" ht="15" x14ac:dyDescent="0.2">
      <c r="B181" s="442"/>
      <c r="C181" s="220">
        <f t="shared" si="7"/>
        <v>0</v>
      </c>
      <c r="D181" s="223">
        <f t="shared" si="8"/>
        <v>0</v>
      </c>
      <c r="E181" s="216">
        <f t="shared" si="9"/>
        <v>0</v>
      </c>
      <c r="F181" s="162"/>
      <c r="G181" s="214"/>
    </row>
    <row r="182" spans="2:7" ht="15" x14ac:dyDescent="0.2">
      <c r="B182" s="442"/>
      <c r="C182" s="220">
        <f t="shared" si="7"/>
        <v>0</v>
      </c>
      <c r="D182" s="223">
        <f t="shared" si="8"/>
        <v>0</v>
      </c>
      <c r="E182" s="216">
        <f t="shared" si="9"/>
        <v>0</v>
      </c>
      <c r="F182" s="162"/>
      <c r="G182" s="214"/>
    </row>
    <row r="183" spans="2:7" ht="15" x14ac:dyDescent="0.2">
      <c r="B183" s="442"/>
      <c r="C183" s="220">
        <f t="shared" si="7"/>
        <v>0</v>
      </c>
      <c r="D183" s="223">
        <f t="shared" si="8"/>
        <v>0</v>
      </c>
      <c r="E183" s="216">
        <f t="shared" si="9"/>
        <v>0</v>
      </c>
      <c r="F183" s="162"/>
      <c r="G183" s="214"/>
    </row>
    <row r="184" spans="2:7" ht="15" x14ac:dyDescent="0.2">
      <c r="B184" s="442"/>
      <c r="C184" s="220">
        <f t="shared" si="7"/>
        <v>0</v>
      </c>
      <c r="D184" s="223">
        <f t="shared" si="8"/>
        <v>0</v>
      </c>
      <c r="E184" s="216">
        <f t="shared" si="9"/>
        <v>0</v>
      </c>
      <c r="F184" s="162"/>
      <c r="G184" s="214"/>
    </row>
    <row r="185" spans="2:7" ht="15" x14ac:dyDescent="0.2">
      <c r="B185" s="442"/>
      <c r="C185" s="220">
        <f t="shared" si="7"/>
        <v>0</v>
      </c>
      <c r="D185" s="223">
        <f t="shared" si="8"/>
        <v>0</v>
      </c>
      <c r="E185" s="216">
        <f t="shared" si="9"/>
        <v>0</v>
      </c>
      <c r="F185" s="162"/>
      <c r="G185" s="214"/>
    </row>
    <row r="186" spans="2:7" ht="15" x14ac:dyDescent="0.2">
      <c r="B186" s="442"/>
      <c r="C186" s="220">
        <f t="shared" si="7"/>
        <v>0</v>
      </c>
      <c r="D186" s="223">
        <f t="shared" si="8"/>
        <v>0</v>
      </c>
      <c r="E186" s="216">
        <f t="shared" si="9"/>
        <v>0</v>
      </c>
      <c r="F186" s="162"/>
      <c r="G186" s="214"/>
    </row>
    <row r="187" spans="2:7" ht="15" x14ac:dyDescent="0.2">
      <c r="B187" s="442"/>
      <c r="C187" s="220">
        <f t="shared" si="7"/>
        <v>0</v>
      </c>
      <c r="D187" s="223">
        <f t="shared" si="8"/>
        <v>0</v>
      </c>
      <c r="E187" s="216">
        <f t="shared" si="9"/>
        <v>0</v>
      </c>
      <c r="F187" s="162"/>
      <c r="G187" s="214"/>
    </row>
    <row r="188" spans="2:7" ht="15" x14ac:dyDescent="0.2">
      <c r="B188" s="442"/>
      <c r="C188" s="220">
        <f t="shared" si="7"/>
        <v>0</v>
      </c>
      <c r="D188" s="223">
        <f t="shared" si="8"/>
        <v>0</v>
      </c>
      <c r="E188" s="216">
        <f t="shared" si="9"/>
        <v>0</v>
      </c>
      <c r="F188" s="162"/>
      <c r="G188" s="214"/>
    </row>
    <row r="189" spans="2:7" ht="15" x14ac:dyDescent="0.2">
      <c r="B189" s="442"/>
      <c r="C189" s="220">
        <f t="shared" si="7"/>
        <v>0</v>
      </c>
      <c r="D189" s="223">
        <f t="shared" si="8"/>
        <v>0</v>
      </c>
      <c r="E189" s="216">
        <f t="shared" si="9"/>
        <v>0</v>
      </c>
      <c r="F189" s="162"/>
      <c r="G189" s="214"/>
    </row>
    <row r="190" spans="2:7" ht="15" x14ac:dyDescent="0.2">
      <c r="B190" s="442"/>
      <c r="C190" s="220">
        <f t="shared" si="7"/>
        <v>0</v>
      </c>
      <c r="D190" s="223">
        <f t="shared" si="8"/>
        <v>0</v>
      </c>
      <c r="E190" s="216">
        <f t="shared" si="9"/>
        <v>0</v>
      </c>
      <c r="F190" s="162"/>
      <c r="G190" s="214"/>
    </row>
    <row r="191" spans="2:7" ht="15" x14ac:dyDescent="0.2">
      <c r="B191" s="442"/>
      <c r="C191" s="220">
        <f t="shared" si="7"/>
        <v>0</v>
      </c>
      <c r="D191" s="223">
        <f t="shared" si="8"/>
        <v>0</v>
      </c>
      <c r="E191" s="216">
        <f t="shared" si="9"/>
        <v>0</v>
      </c>
      <c r="F191" s="162"/>
      <c r="G191" s="214"/>
    </row>
    <row r="192" spans="2:7" ht="15" x14ac:dyDescent="0.2">
      <c r="B192" s="442"/>
      <c r="C192" s="220">
        <f t="shared" si="7"/>
        <v>0</v>
      </c>
      <c r="D192" s="223">
        <f t="shared" si="8"/>
        <v>0</v>
      </c>
      <c r="E192" s="216">
        <f t="shared" si="9"/>
        <v>0</v>
      </c>
      <c r="F192" s="162"/>
      <c r="G192" s="214"/>
    </row>
    <row r="193" spans="2:7" ht="15" x14ac:dyDescent="0.2">
      <c r="B193" s="442"/>
      <c r="C193" s="220">
        <f t="shared" si="7"/>
        <v>0</v>
      </c>
      <c r="D193" s="223">
        <f t="shared" si="8"/>
        <v>0</v>
      </c>
      <c r="E193" s="216">
        <f t="shared" si="9"/>
        <v>0</v>
      </c>
      <c r="F193" s="162"/>
      <c r="G193" s="214"/>
    </row>
    <row r="194" spans="2:7" ht="15" x14ac:dyDescent="0.2">
      <c r="B194" s="442"/>
      <c r="C194" s="220">
        <f t="shared" si="7"/>
        <v>0</v>
      </c>
      <c r="D194" s="223">
        <f t="shared" si="8"/>
        <v>0</v>
      </c>
      <c r="E194" s="216">
        <f t="shared" si="9"/>
        <v>0</v>
      </c>
      <c r="F194" s="162"/>
      <c r="G194" s="214"/>
    </row>
    <row r="195" spans="2:7" ht="15" x14ac:dyDescent="0.2">
      <c r="B195" s="442"/>
      <c r="C195" s="220">
        <f t="shared" si="7"/>
        <v>0</v>
      </c>
      <c r="D195" s="223">
        <f t="shared" si="8"/>
        <v>0</v>
      </c>
      <c r="E195" s="216">
        <f t="shared" si="9"/>
        <v>0</v>
      </c>
      <c r="F195" s="162"/>
      <c r="G195" s="214"/>
    </row>
    <row r="196" spans="2:7" ht="15" x14ac:dyDescent="0.2">
      <c r="B196" s="442"/>
      <c r="C196" s="220">
        <f t="shared" si="7"/>
        <v>0</v>
      </c>
      <c r="D196" s="223">
        <f t="shared" si="8"/>
        <v>0</v>
      </c>
      <c r="E196" s="216">
        <f t="shared" si="9"/>
        <v>0</v>
      </c>
      <c r="F196" s="162"/>
      <c r="G196" s="214"/>
    </row>
    <row r="197" spans="2:7" ht="15" x14ac:dyDescent="0.2">
      <c r="B197" s="442"/>
      <c r="C197" s="220">
        <f t="shared" si="7"/>
        <v>0</v>
      </c>
      <c r="D197" s="223">
        <f t="shared" si="8"/>
        <v>0</v>
      </c>
      <c r="E197" s="216">
        <f t="shared" si="9"/>
        <v>0</v>
      </c>
      <c r="F197" s="162"/>
      <c r="G197" s="214"/>
    </row>
    <row r="198" spans="2:7" ht="15" x14ac:dyDescent="0.2">
      <c r="B198" s="442"/>
      <c r="C198" s="220">
        <f t="shared" si="7"/>
        <v>0</v>
      </c>
      <c r="D198" s="223">
        <f t="shared" si="8"/>
        <v>0</v>
      </c>
      <c r="E198" s="216">
        <f t="shared" si="9"/>
        <v>0</v>
      </c>
      <c r="F198" s="162"/>
      <c r="G198" s="214"/>
    </row>
    <row r="199" spans="2:7" ht="15" x14ac:dyDescent="0.2">
      <c r="B199" s="442"/>
      <c r="C199" s="220">
        <f t="shared" si="7"/>
        <v>0</v>
      </c>
      <c r="D199" s="223">
        <f t="shared" si="8"/>
        <v>0</v>
      </c>
      <c r="E199" s="216">
        <f t="shared" si="9"/>
        <v>0</v>
      </c>
      <c r="F199" s="162"/>
      <c r="G199" s="214"/>
    </row>
    <row r="200" spans="2:7" ht="15" x14ac:dyDescent="0.2">
      <c r="B200" s="442"/>
      <c r="C200" s="220">
        <f t="shared" si="7"/>
        <v>0</v>
      </c>
      <c r="D200" s="223">
        <f t="shared" si="8"/>
        <v>0</v>
      </c>
      <c r="E200" s="216">
        <f t="shared" si="9"/>
        <v>0</v>
      </c>
      <c r="F200" s="162"/>
      <c r="G200" s="214"/>
    </row>
    <row r="201" spans="2:7" ht="15" x14ac:dyDescent="0.2">
      <c r="B201" s="442"/>
      <c r="C201" s="220">
        <f t="shared" si="7"/>
        <v>0</v>
      </c>
      <c r="D201" s="223">
        <f t="shared" si="8"/>
        <v>0</v>
      </c>
      <c r="E201" s="216">
        <f t="shared" si="9"/>
        <v>0</v>
      </c>
      <c r="F201" s="162"/>
      <c r="G201" s="214"/>
    </row>
    <row r="202" spans="2:7" ht="15" x14ac:dyDescent="0.2">
      <c r="B202" s="442"/>
      <c r="C202" s="220">
        <f t="shared" si="7"/>
        <v>0</v>
      </c>
      <c r="D202" s="223">
        <f t="shared" si="8"/>
        <v>0</v>
      </c>
      <c r="E202" s="216">
        <f t="shared" si="9"/>
        <v>0</v>
      </c>
      <c r="F202" s="162"/>
      <c r="G202" s="214"/>
    </row>
    <row r="203" spans="2:7" ht="15" x14ac:dyDescent="0.2">
      <c r="B203" s="442"/>
      <c r="C203" s="220">
        <f t="shared" ref="C203:C266" si="10">IF(($E202&gt;$F$8),$F$8,($E202+($E202*$F$7)/12))</f>
        <v>0</v>
      </c>
      <c r="D203" s="223">
        <f t="shared" ref="D203:D266" si="11">IF(($E202&gt;0),$D202-1,0)</f>
        <v>0</v>
      </c>
      <c r="E203" s="216">
        <f t="shared" ref="E203:E266" si="12">$E202+(($E202*$F$7)/12)-$C203</f>
        <v>0</v>
      </c>
      <c r="F203" s="162"/>
      <c r="G203" s="214"/>
    </row>
    <row r="204" spans="2:7" ht="15" x14ac:dyDescent="0.2">
      <c r="B204" s="442"/>
      <c r="C204" s="220">
        <f t="shared" si="10"/>
        <v>0</v>
      </c>
      <c r="D204" s="223">
        <f t="shared" si="11"/>
        <v>0</v>
      </c>
      <c r="E204" s="216">
        <f t="shared" si="12"/>
        <v>0</v>
      </c>
      <c r="F204" s="162"/>
      <c r="G204" s="214"/>
    </row>
    <row r="205" spans="2:7" ht="15" x14ac:dyDescent="0.2">
      <c r="B205" s="442"/>
      <c r="C205" s="220">
        <f t="shared" si="10"/>
        <v>0</v>
      </c>
      <c r="D205" s="223">
        <f t="shared" si="11"/>
        <v>0</v>
      </c>
      <c r="E205" s="216">
        <f t="shared" si="12"/>
        <v>0</v>
      </c>
      <c r="F205" s="162"/>
      <c r="G205" s="214"/>
    </row>
    <row r="206" spans="2:7" ht="15" x14ac:dyDescent="0.2">
      <c r="B206" s="442"/>
      <c r="C206" s="220">
        <f t="shared" si="10"/>
        <v>0</v>
      </c>
      <c r="D206" s="223">
        <f t="shared" si="11"/>
        <v>0</v>
      </c>
      <c r="E206" s="216">
        <f t="shared" si="12"/>
        <v>0</v>
      </c>
      <c r="F206" s="162"/>
      <c r="G206" s="214"/>
    </row>
    <row r="207" spans="2:7" ht="15" x14ac:dyDescent="0.2">
      <c r="B207" s="442"/>
      <c r="C207" s="220">
        <f t="shared" si="10"/>
        <v>0</v>
      </c>
      <c r="D207" s="223">
        <f t="shared" si="11"/>
        <v>0</v>
      </c>
      <c r="E207" s="216">
        <f t="shared" si="12"/>
        <v>0</v>
      </c>
      <c r="F207" s="162"/>
      <c r="G207" s="214"/>
    </row>
    <row r="208" spans="2:7" ht="15" x14ac:dyDescent="0.2">
      <c r="B208" s="442"/>
      <c r="C208" s="220">
        <f t="shared" si="10"/>
        <v>0</v>
      </c>
      <c r="D208" s="223">
        <f t="shared" si="11"/>
        <v>0</v>
      </c>
      <c r="E208" s="216">
        <f t="shared" si="12"/>
        <v>0</v>
      </c>
      <c r="F208" s="162"/>
      <c r="G208" s="214"/>
    </row>
    <row r="209" spans="2:7" ht="15" x14ac:dyDescent="0.2">
      <c r="B209" s="442"/>
      <c r="C209" s="220">
        <f t="shared" si="10"/>
        <v>0</v>
      </c>
      <c r="D209" s="223">
        <f t="shared" si="11"/>
        <v>0</v>
      </c>
      <c r="E209" s="216">
        <f t="shared" si="12"/>
        <v>0</v>
      </c>
      <c r="F209" s="162"/>
      <c r="G209" s="214"/>
    </row>
    <row r="210" spans="2:7" ht="15" x14ac:dyDescent="0.2">
      <c r="B210" s="442"/>
      <c r="C210" s="220">
        <f t="shared" si="10"/>
        <v>0</v>
      </c>
      <c r="D210" s="223">
        <f t="shared" si="11"/>
        <v>0</v>
      </c>
      <c r="E210" s="216">
        <f t="shared" si="12"/>
        <v>0</v>
      </c>
      <c r="F210" s="162"/>
      <c r="G210" s="214"/>
    </row>
    <row r="211" spans="2:7" ht="15" x14ac:dyDescent="0.2">
      <c r="B211" s="442"/>
      <c r="C211" s="220">
        <f t="shared" si="10"/>
        <v>0</v>
      </c>
      <c r="D211" s="223">
        <f t="shared" si="11"/>
        <v>0</v>
      </c>
      <c r="E211" s="216">
        <f t="shared" si="12"/>
        <v>0</v>
      </c>
      <c r="F211" s="162"/>
      <c r="G211" s="214"/>
    </row>
    <row r="212" spans="2:7" ht="15" x14ac:dyDescent="0.2">
      <c r="B212" s="442"/>
      <c r="C212" s="220">
        <f t="shared" si="10"/>
        <v>0</v>
      </c>
      <c r="D212" s="223">
        <f t="shared" si="11"/>
        <v>0</v>
      </c>
      <c r="E212" s="216">
        <f t="shared" si="12"/>
        <v>0</v>
      </c>
      <c r="F212" s="162"/>
      <c r="G212" s="214"/>
    </row>
    <row r="213" spans="2:7" ht="15" x14ac:dyDescent="0.2">
      <c r="B213" s="442"/>
      <c r="C213" s="220">
        <f t="shared" si="10"/>
        <v>0</v>
      </c>
      <c r="D213" s="223">
        <f t="shared" si="11"/>
        <v>0</v>
      </c>
      <c r="E213" s="216">
        <f t="shared" si="12"/>
        <v>0</v>
      </c>
      <c r="F213" s="162"/>
      <c r="G213" s="214"/>
    </row>
    <row r="214" spans="2:7" ht="15" x14ac:dyDescent="0.2">
      <c r="B214" s="442"/>
      <c r="C214" s="220">
        <f t="shared" si="10"/>
        <v>0</v>
      </c>
      <c r="D214" s="223">
        <f t="shared" si="11"/>
        <v>0</v>
      </c>
      <c r="E214" s="216">
        <f t="shared" si="12"/>
        <v>0</v>
      </c>
      <c r="F214" s="162"/>
      <c r="G214" s="214"/>
    </row>
    <row r="215" spans="2:7" ht="15" x14ac:dyDescent="0.2">
      <c r="B215" s="442"/>
      <c r="C215" s="220">
        <f t="shared" si="10"/>
        <v>0</v>
      </c>
      <c r="D215" s="223">
        <f t="shared" si="11"/>
        <v>0</v>
      </c>
      <c r="E215" s="216">
        <f t="shared" si="12"/>
        <v>0</v>
      </c>
      <c r="F215" s="162"/>
      <c r="G215" s="214"/>
    </row>
    <row r="216" spans="2:7" ht="15" x14ac:dyDescent="0.2">
      <c r="B216" s="442"/>
      <c r="C216" s="220">
        <f t="shared" si="10"/>
        <v>0</v>
      </c>
      <c r="D216" s="223">
        <f t="shared" si="11"/>
        <v>0</v>
      </c>
      <c r="E216" s="216">
        <f t="shared" si="12"/>
        <v>0</v>
      </c>
      <c r="F216" s="162"/>
      <c r="G216" s="214"/>
    </row>
    <row r="217" spans="2:7" ht="15" x14ac:dyDescent="0.2">
      <c r="B217" s="442"/>
      <c r="C217" s="220">
        <f t="shared" si="10"/>
        <v>0</v>
      </c>
      <c r="D217" s="223">
        <f t="shared" si="11"/>
        <v>0</v>
      </c>
      <c r="E217" s="216">
        <f t="shared" si="12"/>
        <v>0</v>
      </c>
      <c r="F217" s="162"/>
      <c r="G217" s="214"/>
    </row>
    <row r="218" spans="2:7" ht="15" x14ac:dyDescent="0.2">
      <c r="B218" s="442"/>
      <c r="C218" s="220">
        <f t="shared" si="10"/>
        <v>0</v>
      </c>
      <c r="D218" s="223">
        <f t="shared" si="11"/>
        <v>0</v>
      </c>
      <c r="E218" s="216">
        <f t="shared" si="12"/>
        <v>0</v>
      </c>
      <c r="F218" s="162"/>
      <c r="G218" s="214"/>
    </row>
    <row r="219" spans="2:7" ht="15" x14ac:dyDescent="0.2">
      <c r="B219" s="442"/>
      <c r="C219" s="220">
        <f t="shared" si="10"/>
        <v>0</v>
      </c>
      <c r="D219" s="223">
        <f t="shared" si="11"/>
        <v>0</v>
      </c>
      <c r="E219" s="216">
        <f t="shared" si="12"/>
        <v>0</v>
      </c>
      <c r="F219" s="162"/>
      <c r="G219" s="214"/>
    </row>
    <row r="220" spans="2:7" ht="15" x14ac:dyDescent="0.2">
      <c r="B220" s="442"/>
      <c r="C220" s="220">
        <f t="shared" si="10"/>
        <v>0</v>
      </c>
      <c r="D220" s="223">
        <f t="shared" si="11"/>
        <v>0</v>
      </c>
      <c r="E220" s="216">
        <f t="shared" si="12"/>
        <v>0</v>
      </c>
      <c r="F220" s="162"/>
      <c r="G220" s="214"/>
    </row>
    <row r="221" spans="2:7" ht="15" x14ac:dyDescent="0.2">
      <c r="B221" s="442"/>
      <c r="C221" s="220">
        <f t="shared" si="10"/>
        <v>0</v>
      </c>
      <c r="D221" s="223">
        <f t="shared" si="11"/>
        <v>0</v>
      </c>
      <c r="E221" s="216">
        <f t="shared" si="12"/>
        <v>0</v>
      </c>
      <c r="F221" s="162"/>
      <c r="G221" s="214"/>
    </row>
    <row r="222" spans="2:7" ht="15" x14ac:dyDescent="0.2">
      <c r="B222" s="442"/>
      <c r="C222" s="220">
        <f t="shared" si="10"/>
        <v>0</v>
      </c>
      <c r="D222" s="223">
        <f t="shared" si="11"/>
        <v>0</v>
      </c>
      <c r="E222" s="216">
        <f t="shared" si="12"/>
        <v>0</v>
      </c>
      <c r="F222" s="162"/>
      <c r="G222" s="214"/>
    </row>
    <row r="223" spans="2:7" ht="15" x14ac:dyDescent="0.2">
      <c r="B223" s="442"/>
      <c r="C223" s="220">
        <f t="shared" si="10"/>
        <v>0</v>
      </c>
      <c r="D223" s="223">
        <f t="shared" si="11"/>
        <v>0</v>
      </c>
      <c r="E223" s="216">
        <f t="shared" si="12"/>
        <v>0</v>
      </c>
      <c r="F223" s="162"/>
      <c r="G223" s="214"/>
    </row>
    <row r="224" spans="2:7" ht="15" x14ac:dyDescent="0.2">
      <c r="B224" s="442"/>
      <c r="C224" s="220">
        <f t="shared" si="10"/>
        <v>0</v>
      </c>
      <c r="D224" s="223">
        <f t="shared" si="11"/>
        <v>0</v>
      </c>
      <c r="E224" s="216">
        <f t="shared" si="12"/>
        <v>0</v>
      </c>
      <c r="F224" s="162"/>
      <c r="G224" s="214"/>
    </row>
    <row r="225" spans="2:7" ht="15" x14ac:dyDescent="0.2">
      <c r="B225" s="442"/>
      <c r="C225" s="220">
        <f t="shared" si="10"/>
        <v>0</v>
      </c>
      <c r="D225" s="223">
        <f t="shared" si="11"/>
        <v>0</v>
      </c>
      <c r="E225" s="216">
        <f t="shared" si="12"/>
        <v>0</v>
      </c>
      <c r="F225" s="162"/>
      <c r="G225" s="214"/>
    </row>
    <row r="226" spans="2:7" ht="15" x14ac:dyDescent="0.2">
      <c r="B226" s="442"/>
      <c r="C226" s="220">
        <f t="shared" si="10"/>
        <v>0</v>
      </c>
      <c r="D226" s="223">
        <f t="shared" si="11"/>
        <v>0</v>
      </c>
      <c r="E226" s="216">
        <f t="shared" si="12"/>
        <v>0</v>
      </c>
      <c r="F226" s="162"/>
      <c r="G226" s="214"/>
    </row>
    <row r="227" spans="2:7" ht="15" x14ac:dyDescent="0.2">
      <c r="B227" s="442"/>
      <c r="C227" s="220">
        <f t="shared" si="10"/>
        <v>0</v>
      </c>
      <c r="D227" s="223">
        <f t="shared" si="11"/>
        <v>0</v>
      </c>
      <c r="E227" s="216">
        <f t="shared" si="12"/>
        <v>0</v>
      </c>
      <c r="F227" s="162"/>
      <c r="G227" s="214"/>
    </row>
    <row r="228" spans="2:7" ht="15" x14ac:dyDescent="0.2">
      <c r="B228" s="442"/>
      <c r="C228" s="220">
        <f t="shared" si="10"/>
        <v>0</v>
      </c>
      <c r="D228" s="223">
        <f t="shared" si="11"/>
        <v>0</v>
      </c>
      <c r="E228" s="216">
        <f t="shared" si="12"/>
        <v>0</v>
      </c>
      <c r="F228" s="162"/>
      <c r="G228" s="214"/>
    </row>
    <row r="229" spans="2:7" ht="15" x14ac:dyDescent="0.2">
      <c r="B229" s="442"/>
      <c r="C229" s="220">
        <f t="shared" si="10"/>
        <v>0</v>
      </c>
      <c r="D229" s="223">
        <f t="shared" si="11"/>
        <v>0</v>
      </c>
      <c r="E229" s="216">
        <f t="shared" si="12"/>
        <v>0</v>
      </c>
      <c r="F229" s="162"/>
      <c r="G229" s="214"/>
    </row>
    <row r="230" spans="2:7" ht="15" x14ac:dyDescent="0.2">
      <c r="B230" s="442"/>
      <c r="C230" s="220">
        <f t="shared" si="10"/>
        <v>0</v>
      </c>
      <c r="D230" s="223">
        <f t="shared" si="11"/>
        <v>0</v>
      </c>
      <c r="E230" s="216">
        <f t="shared" si="12"/>
        <v>0</v>
      </c>
      <c r="F230" s="162"/>
      <c r="G230" s="214"/>
    </row>
    <row r="231" spans="2:7" ht="15" x14ac:dyDescent="0.2">
      <c r="B231" s="442"/>
      <c r="C231" s="220">
        <f t="shared" si="10"/>
        <v>0</v>
      </c>
      <c r="D231" s="223">
        <f t="shared" si="11"/>
        <v>0</v>
      </c>
      <c r="E231" s="216">
        <f t="shared" si="12"/>
        <v>0</v>
      </c>
      <c r="F231" s="162"/>
      <c r="G231" s="214"/>
    </row>
    <row r="232" spans="2:7" ht="15" x14ac:dyDescent="0.2">
      <c r="B232" s="442"/>
      <c r="C232" s="220">
        <f t="shared" si="10"/>
        <v>0</v>
      </c>
      <c r="D232" s="223">
        <f t="shared" si="11"/>
        <v>0</v>
      </c>
      <c r="E232" s="216">
        <f t="shared" si="12"/>
        <v>0</v>
      </c>
      <c r="F232" s="162"/>
      <c r="G232" s="214"/>
    </row>
    <row r="233" spans="2:7" ht="15" x14ac:dyDescent="0.2">
      <c r="B233" s="442"/>
      <c r="C233" s="220">
        <f t="shared" si="10"/>
        <v>0</v>
      </c>
      <c r="D233" s="223">
        <f t="shared" si="11"/>
        <v>0</v>
      </c>
      <c r="E233" s="216">
        <f t="shared" si="12"/>
        <v>0</v>
      </c>
      <c r="F233" s="162"/>
      <c r="G233" s="214"/>
    </row>
    <row r="234" spans="2:7" ht="15" x14ac:dyDescent="0.2">
      <c r="B234" s="442"/>
      <c r="C234" s="220">
        <f t="shared" si="10"/>
        <v>0</v>
      </c>
      <c r="D234" s="223">
        <f t="shared" si="11"/>
        <v>0</v>
      </c>
      <c r="E234" s="216">
        <f t="shared" si="12"/>
        <v>0</v>
      </c>
      <c r="F234" s="162"/>
      <c r="G234" s="214"/>
    </row>
    <row r="235" spans="2:7" ht="15" x14ac:dyDescent="0.2">
      <c r="B235" s="442"/>
      <c r="C235" s="220">
        <f t="shared" si="10"/>
        <v>0</v>
      </c>
      <c r="D235" s="223">
        <f t="shared" si="11"/>
        <v>0</v>
      </c>
      <c r="E235" s="216">
        <f t="shared" si="12"/>
        <v>0</v>
      </c>
      <c r="F235" s="162"/>
      <c r="G235" s="214"/>
    </row>
    <row r="236" spans="2:7" ht="15" x14ac:dyDescent="0.2">
      <c r="B236" s="442"/>
      <c r="C236" s="220">
        <f t="shared" si="10"/>
        <v>0</v>
      </c>
      <c r="D236" s="223">
        <f t="shared" si="11"/>
        <v>0</v>
      </c>
      <c r="E236" s="216">
        <f t="shared" si="12"/>
        <v>0</v>
      </c>
      <c r="F236" s="162"/>
      <c r="G236" s="214"/>
    </row>
    <row r="237" spans="2:7" ht="15" x14ac:dyDescent="0.2">
      <c r="B237" s="442"/>
      <c r="C237" s="220">
        <f t="shared" si="10"/>
        <v>0</v>
      </c>
      <c r="D237" s="223">
        <f t="shared" si="11"/>
        <v>0</v>
      </c>
      <c r="E237" s="216">
        <f t="shared" si="12"/>
        <v>0</v>
      </c>
      <c r="F237" s="162"/>
      <c r="G237" s="214"/>
    </row>
    <row r="238" spans="2:7" ht="15" x14ac:dyDescent="0.2">
      <c r="B238" s="442"/>
      <c r="C238" s="220">
        <f t="shared" si="10"/>
        <v>0</v>
      </c>
      <c r="D238" s="223">
        <f t="shared" si="11"/>
        <v>0</v>
      </c>
      <c r="E238" s="216">
        <f t="shared" si="12"/>
        <v>0</v>
      </c>
      <c r="F238" s="162"/>
      <c r="G238" s="214"/>
    </row>
    <row r="239" spans="2:7" ht="15" x14ac:dyDescent="0.2">
      <c r="B239" s="442"/>
      <c r="C239" s="220">
        <f t="shared" si="10"/>
        <v>0</v>
      </c>
      <c r="D239" s="223">
        <f t="shared" si="11"/>
        <v>0</v>
      </c>
      <c r="E239" s="216">
        <f t="shared" si="12"/>
        <v>0</v>
      </c>
      <c r="F239" s="162"/>
      <c r="G239" s="214"/>
    </row>
    <row r="240" spans="2:7" ht="15" x14ac:dyDescent="0.2">
      <c r="B240" s="442"/>
      <c r="C240" s="220">
        <f t="shared" si="10"/>
        <v>0</v>
      </c>
      <c r="D240" s="223">
        <f t="shared" si="11"/>
        <v>0</v>
      </c>
      <c r="E240" s="216">
        <f t="shared" si="12"/>
        <v>0</v>
      </c>
      <c r="F240" s="162"/>
      <c r="G240" s="214"/>
    </row>
    <row r="241" spans="2:7" ht="15" x14ac:dyDescent="0.2">
      <c r="B241" s="442"/>
      <c r="C241" s="220">
        <f t="shared" si="10"/>
        <v>0</v>
      </c>
      <c r="D241" s="223">
        <f t="shared" si="11"/>
        <v>0</v>
      </c>
      <c r="E241" s="216">
        <f t="shared" si="12"/>
        <v>0</v>
      </c>
      <c r="F241" s="162"/>
      <c r="G241" s="214"/>
    </row>
    <row r="242" spans="2:7" ht="15" x14ac:dyDescent="0.2">
      <c r="B242" s="442"/>
      <c r="C242" s="220">
        <f t="shared" si="10"/>
        <v>0</v>
      </c>
      <c r="D242" s="223">
        <f t="shared" si="11"/>
        <v>0</v>
      </c>
      <c r="E242" s="216">
        <f t="shared" si="12"/>
        <v>0</v>
      </c>
      <c r="F242" s="162"/>
      <c r="G242" s="214"/>
    </row>
    <row r="243" spans="2:7" ht="15" x14ac:dyDescent="0.2">
      <c r="B243" s="442"/>
      <c r="C243" s="220">
        <f t="shared" si="10"/>
        <v>0</v>
      </c>
      <c r="D243" s="223">
        <f t="shared" si="11"/>
        <v>0</v>
      </c>
      <c r="E243" s="216">
        <f t="shared" si="12"/>
        <v>0</v>
      </c>
      <c r="F243" s="162"/>
      <c r="G243" s="214"/>
    </row>
    <row r="244" spans="2:7" ht="15" x14ac:dyDescent="0.2">
      <c r="B244" s="442"/>
      <c r="C244" s="220">
        <f t="shared" si="10"/>
        <v>0</v>
      </c>
      <c r="D244" s="223">
        <f t="shared" si="11"/>
        <v>0</v>
      </c>
      <c r="E244" s="216">
        <f t="shared" si="12"/>
        <v>0</v>
      </c>
      <c r="F244" s="162"/>
      <c r="G244" s="214"/>
    </row>
    <row r="245" spans="2:7" ht="15" x14ac:dyDescent="0.2">
      <c r="B245" s="442"/>
      <c r="C245" s="220">
        <f t="shared" si="10"/>
        <v>0</v>
      </c>
      <c r="D245" s="223">
        <f t="shared" si="11"/>
        <v>0</v>
      </c>
      <c r="E245" s="216">
        <f t="shared" si="12"/>
        <v>0</v>
      </c>
      <c r="F245" s="162"/>
      <c r="G245" s="214"/>
    </row>
    <row r="246" spans="2:7" ht="15" x14ac:dyDescent="0.2">
      <c r="B246" s="442"/>
      <c r="C246" s="220">
        <f t="shared" si="10"/>
        <v>0</v>
      </c>
      <c r="D246" s="223">
        <f t="shared" si="11"/>
        <v>0</v>
      </c>
      <c r="E246" s="216">
        <f t="shared" si="12"/>
        <v>0</v>
      </c>
      <c r="F246" s="162"/>
      <c r="G246" s="214"/>
    </row>
    <row r="247" spans="2:7" ht="15" x14ac:dyDescent="0.2">
      <c r="B247" s="442"/>
      <c r="C247" s="220">
        <f t="shared" si="10"/>
        <v>0</v>
      </c>
      <c r="D247" s="223">
        <f t="shared" si="11"/>
        <v>0</v>
      </c>
      <c r="E247" s="216">
        <f t="shared" si="12"/>
        <v>0</v>
      </c>
      <c r="F247" s="162"/>
      <c r="G247" s="214"/>
    </row>
    <row r="248" spans="2:7" ht="15" x14ac:dyDescent="0.2">
      <c r="B248" s="442"/>
      <c r="C248" s="220">
        <f t="shared" si="10"/>
        <v>0</v>
      </c>
      <c r="D248" s="223">
        <f t="shared" si="11"/>
        <v>0</v>
      </c>
      <c r="E248" s="216">
        <f t="shared" si="12"/>
        <v>0</v>
      </c>
      <c r="F248" s="162"/>
      <c r="G248" s="214"/>
    </row>
    <row r="249" spans="2:7" ht="15" x14ac:dyDescent="0.2">
      <c r="B249" s="442"/>
      <c r="C249" s="220">
        <f t="shared" si="10"/>
        <v>0</v>
      </c>
      <c r="D249" s="223">
        <f t="shared" si="11"/>
        <v>0</v>
      </c>
      <c r="E249" s="216">
        <f t="shared" si="12"/>
        <v>0</v>
      </c>
      <c r="F249" s="162"/>
      <c r="G249" s="214"/>
    </row>
    <row r="250" spans="2:7" ht="15" x14ac:dyDescent="0.2">
      <c r="B250" s="442"/>
      <c r="C250" s="220">
        <f t="shared" si="10"/>
        <v>0</v>
      </c>
      <c r="D250" s="223">
        <f t="shared" si="11"/>
        <v>0</v>
      </c>
      <c r="E250" s="216">
        <f t="shared" si="12"/>
        <v>0</v>
      </c>
      <c r="F250" s="162"/>
      <c r="G250" s="214"/>
    </row>
    <row r="251" spans="2:7" ht="15" x14ac:dyDescent="0.2">
      <c r="B251" s="442"/>
      <c r="C251" s="220">
        <f t="shared" si="10"/>
        <v>0</v>
      </c>
      <c r="D251" s="223">
        <f t="shared" si="11"/>
        <v>0</v>
      </c>
      <c r="E251" s="216">
        <f t="shared" si="12"/>
        <v>0</v>
      </c>
      <c r="F251" s="162"/>
      <c r="G251" s="214"/>
    </row>
    <row r="252" spans="2:7" ht="15" x14ac:dyDescent="0.2">
      <c r="B252" s="442"/>
      <c r="C252" s="220">
        <f t="shared" si="10"/>
        <v>0</v>
      </c>
      <c r="D252" s="223">
        <f t="shared" si="11"/>
        <v>0</v>
      </c>
      <c r="E252" s="216">
        <f t="shared" si="12"/>
        <v>0</v>
      </c>
      <c r="F252" s="162"/>
      <c r="G252" s="214"/>
    </row>
    <row r="253" spans="2:7" ht="15" x14ac:dyDescent="0.2">
      <c r="B253" s="442"/>
      <c r="C253" s="220">
        <f t="shared" si="10"/>
        <v>0</v>
      </c>
      <c r="D253" s="223">
        <f t="shared" si="11"/>
        <v>0</v>
      </c>
      <c r="E253" s="216">
        <f t="shared" si="12"/>
        <v>0</v>
      </c>
      <c r="F253" s="162"/>
      <c r="G253" s="214"/>
    </row>
    <row r="254" spans="2:7" ht="15" x14ac:dyDescent="0.2">
      <c r="B254" s="442"/>
      <c r="C254" s="220">
        <f t="shared" si="10"/>
        <v>0</v>
      </c>
      <c r="D254" s="223">
        <f t="shared" si="11"/>
        <v>0</v>
      </c>
      <c r="E254" s="216">
        <f t="shared" si="12"/>
        <v>0</v>
      </c>
      <c r="F254" s="162"/>
      <c r="G254" s="214"/>
    </row>
    <row r="255" spans="2:7" ht="15" x14ac:dyDescent="0.2">
      <c r="B255" s="442"/>
      <c r="C255" s="220">
        <f t="shared" si="10"/>
        <v>0</v>
      </c>
      <c r="D255" s="223">
        <f t="shared" si="11"/>
        <v>0</v>
      </c>
      <c r="E255" s="216">
        <f t="shared" si="12"/>
        <v>0</v>
      </c>
      <c r="F255" s="162"/>
      <c r="G255" s="214"/>
    </row>
    <row r="256" spans="2:7" ht="15" x14ac:dyDescent="0.2">
      <c r="B256" s="442"/>
      <c r="C256" s="220">
        <f t="shared" si="10"/>
        <v>0</v>
      </c>
      <c r="D256" s="223">
        <f t="shared" si="11"/>
        <v>0</v>
      </c>
      <c r="E256" s="216">
        <f t="shared" si="12"/>
        <v>0</v>
      </c>
      <c r="F256" s="162"/>
      <c r="G256" s="214"/>
    </row>
    <row r="257" spans="2:7" ht="15" x14ac:dyDescent="0.2">
      <c r="B257" s="442"/>
      <c r="C257" s="220">
        <f t="shared" si="10"/>
        <v>0</v>
      </c>
      <c r="D257" s="223">
        <f t="shared" si="11"/>
        <v>0</v>
      </c>
      <c r="E257" s="216">
        <f t="shared" si="12"/>
        <v>0</v>
      </c>
      <c r="F257" s="162"/>
      <c r="G257" s="214"/>
    </row>
    <row r="258" spans="2:7" ht="15" x14ac:dyDescent="0.2">
      <c r="B258" s="442"/>
      <c r="C258" s="220">
        <f t="shared" si="10"/>
        <v>0</v>
      </c>
      <c r="D258" s="223">
        <f t="shared" si="11"/>
        <v>0</v>
      </c>
      <c r="E258" s="216">
        <f t="shared" si="12"/>
        <v>0</v>
      </c>
      <c r="F258" s="162"/>
      <c r="G258" s="214"/>
    </row>
    <row r="259" spans="2:7" ht="15" x14ac:dyDescent="0.2">
      <c r="B259" s="442"/>
      <c r="C259" s="220">
        <f t="shared" si="10"/>
        <v>0</v>
      </c>
      <c r="D259" s="223">
        <f t="shared" si="11"/>
        <v>0</v>
      </c>
      <c r="E259" s="216">
        <f t="shared" si="12"/>
        <v>0</v>
      </c>
      <c r="F259" s="162"/>
      <c r="G259" s="214"/>
    </row>
    <row r="260" spans="2:7" ht="15" x14ac:dyDescent="0.2">
      <c r="B260" s="442"/>
      <c r="C260" s="220">
        <f t="shared" si="10"/>
        <v>0</v>
      </c>
      <c r="D260" s="223">
        <f t="shared" si="11"/>
        <v>0</v>
      </c>
      <c r="E260" s="216">
        <f t="shared" si="12"/>
        <v>0</v>
      </c>
      <c r="F260" s="162"/>
      <c r="G260" s="214"/>
    </row>
    <row r="261" spans="2:7" ht="15" x14ac:dyDescent="0.2">
      <c r="B261" s="442"/>
      <c r="C261" s="220">
        <f t="shared" si="10"/>
        <v>0</v>
      </c>
      <c r="D261" s="223">
        <f t="shared" si="11"/>
        <v>0</v>
      </c>
      <c r="E261" s="216">
        <f t="shared" si="12"/>
        <v>0</v>
      </c>
      <c r="F261" s="162"/>
      <c r="G261" s="214"/>
    </row>
    <row r="262" spans="2:7" ht="15" x14ac:dyDescent="0.2">
      <c r="B262" s="442"/>
      <c r="C262" s="220">
        <f t="shared" si="10"/>
        <v>0</v>
      </c>
      <c r="D262" s="223">
        <f t="shared" si="11"/>
        <v>0</v>
      </c>
      <c r="E262" s="216">
        <f t="shared" si="12"/>
        <v>0</v>
      </c>
      <c r="F262" s="162"/>
      <c r="G262" s="214"/>
    </row>
    <row r="263" spans="2:7" ht="15" x14ac:dyDescent="0.2">
      <c r="B263" s="442"/>
      <c r="C263" s="220">
        <f t="shared" si="10"/>
        <v>0</v>
      </c>
      <c r="D263" s="223">
        <f t="shared" si="11"/>
        <v>0</v>
      </c>
      <c r="E263" s="216">
        <f t="shared" si="12"/>
        <v>0</v>
      </c>
      <c r="F263" s="162"/>
      <c r="G263" s="214"/>
    </row>
    <row r="264" spans="2:7" ht="15" x14ac:dyDescent="0.2">
      <c r="B264" s="442"/>
      <c r="C264" s="220">
        <f t="shared" si="10"/>
        <v>0</v>
      </c>
      <c r="D264" s="223">
        <f t="shared" si="11"/>
        <v>0</v>
      </c>
      <c r="E264" s="216">
        <f t="shared" si="12"/>
        <v>0</v>
      </c>
      <c r="F264" s="162"/>
      <c r="G264" s="214"/>
    </row>
    <row r="265" spans="2:7" ht="15" x14ac:dyDescent="0.2">
      <c r="B265" s="442"/>
      <c r="C265" s="220">
        <f t="shared" si="10"/>
        <v>0</v>
      </c>
      <c r="D265" s="223">
        <f t="shared" si="11"/>
        <v>0</v>
      </c>
      <c r="E265" s="216">
        <f t="shared" si="12"/>
        <v>0</v>
      </c>
      <c r="F265" s="162"/>
      <c r="G265" s="214"/>
    </row>
    <row r="266" spans="2:7" ht="15" x14ac:dyDescent="0.2">
      <c r="B266" s="442"/>
      <c r="C266" s="220">
        <f t="shared" si="10"/>
        <v>0</v>
      </c>
      <c r="D266" s="223">
        <f t="shared" si="11"/>
        <v>0</v>
      </c>
      <c r="E266" s="216">
        <f t="shared" si="12"/>
        <v>0</v>
      </c>
      <c r="F266" s="162"/>
      <c r="G266" s="214"/>
    </row>
    <row r="267" spans="2:7" ht="15" x14ac:dyDescent="0.2">
      <c r="B267" s="442"/>
      <c r="C267" s="220">
        <f t="shared" ref="C267:C330" si="13">IF(($E266&gt;$F$8),$F$8,($E266+($E266*$F$7)/12))</f>
        <v>0</v>
      </c>
      <c r="D267" s="223">
        <f t="shared" ref="D267:D330" si="14">IF(($E266&gt;0),$D266-1,0)</f>
        <v>0</v>
      </c>
      <c r="E267" s="216">
        <f t="shared" ref="E267:E330" si="15">$E266+(($E266*$F$7)/12)-$C267</f>
        <v>0</v>
      </c>
      <c r="F267" s="162"/>
      <c r="G267" s="214"/>
    </row>
    <row r="268" spans="2:7" ht="15" x14ac:dyDescent="0.2">
      <c r="B268" s="442"/>
      <c r="C268" s="220">
        <f t="shared" si="13"/>
        <v>0</v>
      </c>
      <c r="D268" s="223">
        <f t="shared" si="14"/>
        <v>0</v>
      </c>
      <c r="E268" s="216">
        <f t="shared" si="15"/>
        <v>0</v>
      </c>
      <c r="F268" s="162"/>
      <c r="G268" s="214"/>
    </row>
    <row r="269" spans="2:7" ht="15" x14ac:dyDescent="0.2">
      <c r="B269" s="442"/>
      <c r="C269" s="220">
        <f t="shared" si="13"/>
        <v>0</v>
      </c>
      <c r="D269" s="223">
        <f t="shared" si="14"/>
        <v>0</v>
      </c>
      <c r="E269" s="216">
        <f t="shared" si="15"/>
        <v>0</v>
      </c>
      <c r="F269" s="162"/>
      <c r="G269" s="214"/>
    </row>
    <row r="270" spans="2:7" ht="15" x14ac:dyDescent="0.2">
      <c r="B270" s="442"/>
      <c r="C270" s="220">
        <f t="shared" si="13"/>
        <v>0</v>
      </c>
      <c r="D270" s="223">
        <f t="shared" si="14"/>
        <v>0</v>
      </c>
      <c r="E270" s="216">
        <f t="shared" si="15"/>
        <v>0</v>
      </c>
      <c r="F270" s="162"/>
      <c r="G270" s="214"/>
    </row>
    <row r="271" spans="2:7" ht="15" x14ac:dyDescent="0.2">
      <c r="B271" s="442"/>
      <c r="C271" s="220">
        <f t="shared" si="13"/>
        <v>0</v>
      </c>
      <c r="D271" s="223">
        <f t="shared" si="14"/>
        <v>0</v>
      </c>
      <c r="E271" s="216">
        <f t="shared" si="15"/>
        <v>0</v>
      </c>
      <c r="F271" s="162"/>
      <c r="G271" s="214"/>
    </row>
    <row r="272" spans="2:7" ht="15" x14ac:dyDescent="0.2">
      <c r="B272" s="442"/>
      <c r="C272" s="220">
        <f t="shared" si="13"/>
        <v>0</v>
      </c>
      <c r="D272" s="223">
        <f t="shared" si="14"/>
        <v>0</v>
      </c>
      <c r="E272" s="216">
        <f t="shared" si="15"/>
        <v>0</v>
      </c>
      <c r="F272" s="162"/>
      <c r="G272" s="214"/>
    </row>
    <row r="273" spans="2:7" ht="15" x14ac:dyDescent="0.2">
      <c r="B273" s="442"/>
      <c r="C273" s="220">
        <f t="shared" si="13"/>
        <v>0</v>
      </c>
      <c r="D273" s="223">
        <f t="shared" si="14"/>
        <v>0</v>
      </c>
      <c r="E273" s="216">
        <f t="shared" si="15"/>
        <v>0</v>
      </c>
      <c r="F273" s="162"/>
      <c r="G273" s="214"/>
    </row>
    <row r="274" spans="2:7" ht="15" x14ac:dyDescent="0.2">
      <c r="B274" s="442"/>
      <c r="C274" s="220">
        <f t="shared" si="13"/>
        <v>0</v>
      </c>
      <c r="D274" s="223">
        <f t="shared" si="14"/>
        <v>0</v>
      </c>
      <c r="E274" s="216">
        <f t="shared" si="15"/>
        <v>0</v>
      </c>
      <c r="F274" s="162"/>
      <c r="G274" s="214"/>
    </row>
    <row r="275" spans="2:7" ht="15" x14ac:dyDescent="0.2">
      <c r="B275" s="442"/>
      <c r="C275" s="220">
        <f t="shared" si="13"/>
        <v>0</v>
      </c>
      <c r="D275" s="223">
        <f t="shared" si="14"/>
        <v>0</v>
      </c>
      <c r="E275" s="216">
        <f t="shared" si="15"/>
        <v>0</v>
      </c>
      <c r="F275" s="162"/>
      <c r="G275" s="214"/>
    </row>
    <row r="276" spans="2:7" ht="15" x14ac:dyDescent="0.2">
      <c r="B276" s="442"/>
      <c r="C276" s="220">
        <f t="shared" si="13"/>
        <v>0</v>
      </c>
      <c r="D276" s="223">
        <f t="shared" si="14"/>
        <v>0</v>
      </c>
      <c r="E276" s="216">
        <f t="shared" si="15"/>
        <v>0</v>
      </c>
      <c r="F276" s="162"/>
      <c r="G276" s="214"/>
    </row>
    <row r="277" spans="2:7" ht="15" x14ac:dyDescent="0.2">
      <c r="B277" s="442"/>
      <c r="C277" s="220">
        <f t="shared" si="13"/>
        <v>0</v>
      </c>
      <c r="D277" s="223">
        <f t="shared" si="14"/>
        <v>0</v>
      </c>
      <c r="E277" s="216">
        <f t="shared" si="15"/>
        <v>0</v>
      </c>
      <c r="F277" s="162"/>
      <c r="G277" s="214"/>
    </row>
    <row r="278" spans="2:7" ht="15" x14ac:dyDescent="0.2">
      <c r="B278" s="442"/>
      <c r="C278" s="220">
        <f t="shared" si="13"/>
        <v>0</v>
      </c>
      <c r="D278" s="223">
        <f t="shared" si="14"/>
        <v>0</v>
      </c>
      <c r="E278" s="216">
        <f t="shared" si="15"/>
        <v>0</v>
      </c>
      <c r="F278" s="162"/>
      <c r="G278" s="214"/>
    </row>
    <row r="279" spans="2:7" ht="15" x14ac:dyDescent="0.2">
      <c r="B279" s="442"/>
      <c r="C279" s="220">
        <f t="shared" si="13"/>
        <v>0</v>
      </c>
      <c r="D279" s="223">
        <f t="shared" si="14"/>
        <v>0</v>
      </c>
      <c r="E279" s="216">
        <f t="shared" si="15"/>
        <v>0</v>
      </c>
      <c r="F279" s="162"/>
      <c r="G279" s="214"/>
    </row>
    <row r="280" spans="2:7" ht="15" x14ac:dyDescent="0.2">
      <c r="B280" s="442"/>
      <c r="C280" s="220">
        <f t="shared" si="13"/>
        <v>0</v>
      </c>
      <c r="D280" s="223">
        <f t="shared" si="14"/>
        <v>0</v>
      </c>
      <c r="E280" s="216">
        <f t="shared" si="15"/>
        <v>0</v>
      </c>
      <c r="F280" s="162"/>
      <c r="G280" s="214"/>
    </row>
    <row r="281" spans="2:7" ht="15" x14ac:dyDescent="0.2">
      <c r="B281" s="442"/>
      <c r="C281" s="220">
        <f t="shared" si="13"/>
        <v>0</v>
      </c>
      <c r="D281" s="223">
        <f t="shared" si="14"/>
        <v>0</v>
      </c>
      <c r="E281" s="216">
        <f t="shared" si="15"/>
        <v>0</v>
      </c>
      <c r="F281" s="162"/>
      <c r="G281" s="214"/>
    </row>
    <row r="282" spans="2:7" ht="15" x14ac:dyDescent="0.2">
      <c r="B282" s="442"/>
      <c r="C282" s="220">
        <f t="shared" si="13"/>
        <v>0</v>
      </c>
      <c r="D282" s="223">
        <f t="shared" si="14"/>
        <v>0</v>
      </c>
      <c r="E282" s="216">
        <f t="shared" si="15"/>
        <v>0</v>
      </c>
      <c r="F282" s="162"/>
      <c r="G282" s="214"/>
    </row>
    <row r="283" spans="2:7" ht="15" x14ac:dyDescent="0.2">
      <c r="B283" s="442"/>
      <c r="C283" s="220">
        <f t="shared" si="13"/>
        <v>0</v>
      </c>
      <c r="D283" s="223">
        <f t="shared" si="14"/>
        <v>0</v>
      </c>
      <c r="E283" s="216">
        <f t="shared" si="15"/>
        <v>0</v>
      </c>
      <c r="F283" s="162"/>
      <c r="G283" s="214"/>
    </row>
    <row r="284" spans="2:7" ht="15" x14ac:dyDescent="0.2">
      <c r="B284" s="442"/>
      <c r="C284" s="220">
        <f t="shared" si="13"/>
        <v>0</v>
      </c>
      <c r="D284" s="223">
        <f t="shared" si="14"/>
        <v>0</v>
      </c>
      <c r="E284" s="216">
        <f t="shared" si="15"/>
        <v>0</v>
      </c>
      <c r="F284" s="162"/>
      <c r="G284" s="214"/>
    </row>
    <row r="285" spans="2:7" ht="15" x14ac:dyDescent="0.2">
      <c r="B285" s="442"/>
      <c r="C285" s="220">
        <f t="shared" si="13"/>
        <v>0</v>
      </c>
      <c r="D285" s="223">
        <f t="shared" si="14"/>
        <v>0</v>
      </c>
      <c r="E285" s="216">
        <f t="shared" si="15"/>
        <v>0</v>
      </c>
      <c r="F285" s="162"/>
      <c r="G285" s="214"/>
    </row>
    <row r="286" spans="2:7" ht="15" x14ac:dyDescent="0.2">
      <c r="B286" s="442"/>
      <c r="C286" s="220">
        <f t="shared" si="13"/>
        <v>0</v>
      </c>
      <c r="D286" s="223">
        <f t="shared" si="14"/>
        <v>0</v>
      </c>
      <c r="E286" s="216">
        <f t="shared" si="15"/>
        <v>0</v>
      </c>
      <c r="F286" s="162"/>
      <c r="G286" s="214"/>
    </row>
    <row r="287" spans="2:7" ht="15" x14ac:dyDescent="0.2">
      <c r="B287" s="442"/>
      <c r="C287" s="220">
        <f t="shared" si="13"/>
        <v>0</v>
      </c>
      <c r="D287" s="223">
        <f t="shared" si="14"/>
        <v>0</v>
      </c>
      <c r="E287" s="216">
        <f t="shared" si="15"/>
        <v>0</v>
      </c>
      <c r="F287" s="162"/>
      <c r="G287" s="214"/>
    </row>
    <row r="288" spans="2:7" ht="15" x14ac:dyDescent="0.2">
      <c r="B288" s="442"/>
      <c r="C288" s="220">
        <f t="shared" si="13"/>
        <v>0</v>
      </c>
      <c r="D288" s="223">
        <f t="shared" si="14"/>
        <v>0</v>
      </c>
      <c r="E288" s="216">
        <f t="shared" si="15"/>
        <v>0</v>
      </c>
      <c r="F288" s="162"/>
      <c r="G288" s="214"/>
    </row>
    <row r="289" spans="2:7" ht="15" x14ac:dyDescent="0.2">
      <c r="B289" s="442"/>
      <c r="C289" s="220">
        <f t="shared" si="13"/>
        <v>0</v>
      </c>
      <c r="D289" s="223">
        <f t="shared" si="14"/>
        <v>0</v>
      </c>
      <c r="E289" s="216">
        <f t="shared" si="15"/>
        <v>0</v>
      </c>
      <c r="F289" s="162"/>
      <c r="G289" s="214"/>
    </row>
    <row r="290" spans="2:7" ht="15" x14ac:dyDescent="0.2">
      <c r="B290" s="442"/>
      <c r="C290" s="220">
        <f t="shared" si="13"/>
        <v>0</v>
      </c>
      <c r="D290" s="223">
        <f t="shared" si="14"/>
        <v>0</v>
      </c>
      <c r="E290" s="216">
        <f t="shared" si="15"/>
        <v>0</v>
      </c>
      <c r="F290" s="162"/>
      <c r="G290" s="214"/>
    </row>
    <row r="291" spans="2:7" ht="15" x14ac:dyDescent="0.2">
      <c r="B291" s="442"/>
      <c r="C291" s="220">
        <f t="shared" si="13"/>
        <v>0</v>
      </c>
      <c r="D291" s="223">
        <f t="shared" si="14"/>
        <v>0</v>
      </c>
      <c r="E291" s="216">
        <f t="shared" si="15"/>
        <v>0</v>
      </c>
      <c r="F291" s="162"/>
      <c r="G291" s="214"/>
    </row>
    <row r="292" spans="2:7" ht="15" x14ac:dyDescent="0.2">
      <c r="B292" s="442"/>
      <c r="C292" s="220">
        <f t="shared" si="13"/>
        <v>0</v>
      </c>
      <c r="D292" s="223">
        <f t="shared" si="14"/>
        <v>0</v>
      </c>
      <c r="E292" s="216">
        <f t="shared" si="15"/>
        <v>0</v>
      </c>
      <c r="F292" s="162"/>
      <c r="G292" s="214"/>
    </row>
    <row r="293" spans="2:7" ht="15" x14ac:dyDescent="0.2">
      <c r="B293" s="442"/>
      <c r="C293" s="220">
        <f t="shared" si="13"/>
        <v>0</v>
      </c>
      <c r="D293" s="223">
        <f t="shared" si="14"/>
        <v>0</v>
      </c>
      <c r="E293" s="216">
        <f t="shared" si="15"/>
        <v>0</v>
      </c>
      <c r="F293" s="162"/>
      <c r="G293" s="214"/>
    </row>
    <row r="294" spans="2:7" ht="15" x14ac:dyDescent="0.2">
      <c r="B294" s="442"/>
      <c r="C294" s="220">
        <f t="shared" si="13"/>
        <v>0</v>
      </c>
      <c r="D294" s="223">
        <f t="shared" si="14"/>
        <v>0</v>
      </c>
      <c r="E294" s="216">
        <f t="shared" si="15"/>
        <v>0</v>
      </c>
      <c r="F294" s="162"/>
      <c r="G294" s="214"/>
    </row>
    <row r="295" spans="2:7" ht="15" x14ac:dyDescent="0.2">
      <c r="B295" s="442"/>
      <c r="C295" s="220">
        <f t="shared" si="13"/>
        <v>0</v>
      </c>
      <c r="D295" s="223">
        <f t="shared" si="14"/>
        <v>0</v>
      </c>
      <c r="E295" s="216">
        <f t="shared" si="15"/>
        <v>0</v>
      </c>
      <c r="F295" s="162"/>
      <c r="G295" s="214"/>
    </row>
    <row r="296" spans="2:7" ht="15" x14ac:dyDescent="0.2">
      <c r="B296" s="442"/>
      <c r="C296" s="220">
        <f t="shared" si="13"/>
        <v>0</v>
      </c>
      <c r="D296" s="223">
        <f t="shared" si="14"/>
        <v>0</v>
      </c>
      <c r="E296" s="216">
        <f t="shared" si="15"/>
        <v>0</v>
      </c>
      <c r="F296" s="162"/>
      <c r="G296" s="214"/>
    </row>
    <row r="297" spans="2:7" ht="15" x14ac:dyDescent="0.2">
      <c r="B297" s="442"/>
      <c r="C297" s="220">
        <f t="shared" si="13"/>
        <v>0</v>
      </c>
      <c r="D297" s="223">
        <f t="shared" si="14"/>
        <v>0</v>
      </c>
      <c r="E297" s="216">
        <f t="shared" si="15"/>
        <v>0</v>
      </c>
      <c r="F297" s="162"/>
      <c r="G297" s="214"/>
    </row>
    <row r="298" spans="2:7" ht="15" x14ac:dyDescent="0.2">
      <c r="B298" s="442"/>
      <c r="C298" s="220">
        <f t="shared" si="13"/>
        <v>0</v>
      </c>
      <c r="D298" s="223">
        <f t="shared" si="14"/>
        <v>0</v>
      </c>
      <c r="E298" s="216">
        <f t="shared" si="15"/>
        <v>0</v>
      </c>
      <c r="F298" s="162"/>
      <c r="G298" s="214"/>
    </row>
    <row r="299" spans="2:7" ht="15" x14ac:dyDescent="0.2">
      <c r="B299" s="442"/>
      <c r="C299" s="220">
        <f t="shared" si="13"/>
        <v>0</v>
      </c>
      <c r="D299" s="223">
        <f t="shared" si="14"/>
        <v>0</v>
      </c>
      <c r="E299" s="216">
        <f t="shared" si="15"/>
        <v>0</v>
      </c>
      <c r="F299" s="162"/>
      <c r="G299" s="214"/>
    </row>
    <row r="300" spans="2:7" ht="15" x14ac:dyDescent="0.2">
      <c r="B300" s="442"/>
      <c r="C300" s="220">
        <f t="shared" si="13"/>
        <v>0</v>
      </c>
      <c r="D300" s="223">
        <f t="shared" si="14"/>
        <v>0</v>
      </c>
      <c r="E300" s="216">
        <f t="shared" si="15"/>
        <v>0</v>
      </c>
      <c r="F300" s="162"/>
      <c r="G300" s="214"/>
    </row>
    <row r="301" spans="2:7" ht="15" x14ac:dyDescent="0.2">
      <c r="B301" s="442"/>
      <c r="C301" s="220">
        <f t="shared" si="13"/>
        <v>0</v>
      </c>
      <c r="D301" s="223">
        <f t="shared" si="14"/>
        <v>0</v>
      </c>
      <c r="E301" s="216">
        <f t="shared" si="15"/>
        <v>0</v>
      </c>
      <c r="F301" s="162"/>
      <c r="G301" s="214"/>
    </row>
    <row r="302" spans="2:7" ht="15" x14ac:dyDescent="0.2">
      <c r="B302" s="442"/>
      <c r="C302" s="220">
        <f t="shared" si="13"/>
        <v>0</v>
      </c>
      <c r="D302" s="223">
        <f t="shared" si="14"/>
        <v>0</v>
      </c>
      <c r="E302" s="216">
        <f t="shared" si="15"/>
        <v>0</v>
      </c>
      <c r="F302" s="162"/>
      <c r="G302" s="214"/>
    </row>
    <row r="303" spans="2:7" ht="15" x14ac:dyDescent="0.2">
      <c r="B303" s="442"/>
      <c r="C303" s="220">
        <f t="shared" si="13"/>
        <v>0</v>
      </c>
      <c r="D303" s="223">
        <f t="shared" si="14"/>
        <v>0</v>
      </c>
      <c r="E303" s="216">
        <f t="shared" si="15"/>
        <v>0</v>
      </c>
      <c r="F303" s="162"/>
      <c r="G303" s="214"/>
    </row>
    <row r="304" spans="2:7" ht="15" x14ac:dyDescent="0.2">
      <c r="B304" s="442"/>
      <c r="C304" s="220">
        <f t="shared" si="13"/>
        <v>0</v>
      </c>
      <c r="D304" s="223">
        <f t="shared" si="14"/>
        <v>0</v>
      </c>
      <c r="E304" s="216">
        <f t="shared" si="15"/>
        <v>0</v>
      </c>
      <c r="F304" s="162"/>
      <c r="G304" s="214"/>
    </row>
    <row r="305" spans="2:7" ht="15" x14ac:dyDescent="0.2">
      <c r="B305" s="442"/>
      <c r="C305" s="220">
        <f t="shared" si="13"/>
        <v>0</v>
      </c>
      <c r="D305" s="223">
        <f t="shared" si="14"/>
        <v>0</v>
      </c>
      <c r="E305" s="216">
        <f t="shared" si="15"/>
        <v>0</v>
      </c>
      <c r="F305" s="162"/>
      <c r="G305" s="214"/>
    </row>
    <row r="306" spans="2:7" ht="15" x14ac:dyDescent="0.2">
      <c r="B306" s="442"/>
      <c r="C306" s="220">
        <f t="shared" si="13"/>
        <v>0</v>
      </c>
      <c r="D306" s="223">
        <f t="shared" si="14"/>
        <v>0</v>
      </c>
      <c r="E306" s="216">
        <f t="shared" si="15"/>
        <v>0</v>
      </c>
      <c r="F306" s="162"/>
      <c r="G306" s="214"/>
    </row>
    <row r="307" spans="2:7" ht="15" x14ac:dyDescent="0.2">
      <c r="B307" s="442"/>
      <c r="C307" s="220">
        <f t="shared" si="13"/>
        <v>0</v>
      </c>
      <c r="D307" s="223">
        <f t="shared" si="14"/>
        <v>0</v>
      </c>
      <c r="E307" s="216">
        <f t="shared" si="15"/>
        <v>0</v>
      </c>
      <c r="F307" s="162"/>
      <c r="G307" s="214"/>
    </row>
    <row r="308" spans="2:7" ht="15" x14ac:dyDescent="0.2">
      <c r="B308" s="442"/>
      <c r="C308" s="220">
        <f t="shared" si="13"/>
        <v>0</v>
      </c>
      <c r="D308" s="223">
        <f t="shared" si="14"/>
        <v>0</v>
      </c>
      <c r="E308" s="216">
        <f t="shared" si="15"/>
        <v>0</v>
      </c>
      <c r="F308" s="162"/>
      <c r="G308" s="214"/>
    </row>
    <row r="309" spans="2:7" ht="15" x14ac:dyDescent="0.2">
      <c r="B309" s="442"/>
      <c r="C309" s="220">
        <f t="shared" si="13"/>
        <v>0</v>
      </c>
      <c r="D309" s="223">
        <f t="shared" si="14"/>
        <v>0</v>
      </c>
      <c r="E309" s="216">
        <f t="shared" si="15"/>
        <v>0</v>
      </c>
      <c r="F309" s="162"/>
      <c r="G309" s="214"/>
    </row>
    <row r="310" spans="2:7" ht="15" x14ac:dyDescent="0.2">
      <c r="B310" s="442"/>
      <c r="C310" s="220">
        <f t="shared" si="13"/>
        <v>0</v>
      </c>
      <c r="D310" s="223">
        <f t="shared" si="14"/>
        <v>0</v>
      </c>
      <c r="E310" s="216">
        <f t="shared" si="15"/>
        <v>0</v>
      </c>
      <c r="F310" s="162"/>
      <c r="G310" s="214"/>
    </row>
    <row r="311" spans="2:7" ht="15" x14ac:dyDescent="0.2">
      <c r="B311" s="442"/>
      <c r="C311" s="220">
        <f t="shared" si="13"/>
        <v>0</v>
      </c>
      <c r="D311" s="223">
        <f t="shared" si="14"/>
        <v>0</v>
      </c>
      <c r="E311" s="216">
        <f t="shared" si="15"/>
        <v>0</v>
      </c>
      <c r="F311" s="162"/>
      <c r="G311" s="214"/>
    </row>
    <row r="312" spans="2:7" ht="15" x14ac:dyDescent="0.2">
      <c r="B312" s="442"/>
      <c r="C312" s="220">
        <f t="shared" si="13"/>
        <v>0</v>
      </c>
      <c r="D312" s="223">
        <f t="shared" si="14"/>
        <v>0</v>
      </c>
      <c r="E312" s="216">
        <f t="shared" si="15"/>
        <v>0</v>
      </c>
      <c r="F312" s="162"/>
      <c r="G312" s="214"/>
    </row>
    <row r="313" spans="2:7" ht="15" x14ac:dyDescent="0.2">
      <c r="B313" s="442"/>
      <c r="C313" s="220">
        <f t="shared" si="13"/>
        <v>0</v>
      </c>
      <c r="D313" s="223">
        <f t="shared" si="14"/>
        <v>0</v>
      </c>
      <c r="E313" s="216">
        <f t="shared" si="15"/>
        <v>0</v>
      </c>
      <c r="F313" s="162"/>
      <c r="G313" s="214"/>
    </row>
    <row r="314" spans="2:7" ht="15" x14ac:dyDescent="0.2">
      <c r="B314" s="442"/>
      <c r="C314" s="220">
        <f t="shared" si="13"/>
        <v>0</v>
      </c>
      <c r="D314" s="223">
        <f t="shared" si="14"/>
        <v>0</v>
      </c>
      <c r="E314" s="216">
        <f t="shared" si="15"/>
        <v>0</v>
      </c>
      <c r="F314" s="162"/>
      <c r="G314" s="214"/>
    </row>
    <row r="315" spans="2:7" ht="15" x14ac:dyDescent="0.2">
      <c r="B315" s="442"/>
      <c r="C315" s="220">
        <f t="shared" si="13"/>
        <v>0</v>
      </c>
      <c r="D315" s="223">
        <f t="shared" si="14"/>
        <v>0</v>
      </c>
      <c r="E315" s="216">
        <f t="shared" si="15"/>
        <v>0</v>
      </c>
      <c r="F315" s="162"/>
      <c r="G315" s="214"/>
    </row>
    <row r="316" spans="2:7" ht="15" x14ac:dyDescent="0.2">
      <c r="B316" s="442"/>
      <c r="C316" s="220">
        <f t="shared" si="13"/>
        <v>0</v>
      </c>
      <c r="D316" s="223">
        <f t="shared" si="14"/>
        <v>0</v>
      </c>
      <c r="E316" s="216">
        <f t="shared" si="15"/>
        <v>0</v>
      </c>
      <c r="F316" s="162"/>
      <c r="G316" s="214"/>
    </row>
    <row r="317" spans="2:7" ht="15" x14ac:dyDescent="0.2">
      <c r="B317" s="442"/>
      <c r="C317" s="220">
        <f t="shared" si="13"/>
        <v>0</v>
      </c>
      <c r="D317" s="223">
        <f t="shared" si="14"/>
        <v>0</v>
      </c>
      <c r="E317" s="216">
        <f t="shared" si="15"/>
        <v>0</v>
      </c>
      <c r="F317" s="162"/>
      <c r="G317" s="214"/>
    </row>
    <row r="318" spans="2:7" ht="15" x14ac:dyDescent="0.2">
      <c r="B318" s="442"/>
      <c r="C318" s="220">
        <f t="shared" si="13"/>
        <v>0</v>
      </c>
      <c r="D318" s="223">
        <f t="shared" si="14"/>
        <v>0</v>
      </c>
      <c r="E318" s="216">
        <f t="shared" si="15"/>
        <v>0</v>
      </c>
      <c r="F318" s="162"/>
      <c r="G318" s="214"/>
    </row>
    <row r="319" spans="2:7" ht="15" x14ac:dyDescent="0.2">
      <c r="B319" s="442"/>
      <c r="C319" s="220">
        <f t="shared" si="13"/>
        <v>0</v>
      </c>
      <c r="D319" s="223">
        <f t="shared" si="14"/>
        <v>0</v>
      </c>
      <c r="E319" s="216">
        <f t="shared" si="15"/>
        <v>0</v>
      </c>
      <c r="F319" s="162"/>
      <c r="G319" s="214"/>
    </row>
    <row r="320" spans="2:7" ht="15" x14ac:dyDescent="0.2">
      <c r="B320" s="442"/>
      <c r="C320" s="220">
        <f t="shared" si="13"/>
        <v>0</v>
      </c>
      <c r="D320" s="223">
        <f t="shared" si="14"/>
        <v>0</v>
      </c>
      <c r="E320" s="216">
        <f t="shared" si="15"/>
        <v>0</v>
      </c>
      <c r="F320" s="162"/>
      <c r="G320" s="214"/>
    </row>
    <row r="321" spans="2:7" ht="15" x14ac:dyDescent="0.2">
      <c r="B321" s="442"/>
      <c r="C321" s="220">
        <f t="shared" si="13"/>
        <v>0</v>
      </c>
      <c r="D321" s="223">
        <f t="shared" si="14"/>
        <v>0</v>
      </c>
      <c r="E321" s="216">
        <f t="shared" si="15"/>
        <v>0</v>
      </c>
      <c r="F321" s="162"/>
      <c r="G321" s="214"/>
    </row>
    <row r="322" spans="2:7" ht="15" x14ac:dyDescent="0.2">
      <c r="B322" s="442"/>
      <c r="C322" s="220">
        <f t="shared" si="13"/>
        <v>0</v>
      </c>
      <c r="D322" s="223">
        <f t="shared" si="14"/>
        <v>0</v>
      </c>
      <c r="E322" s="216">
        <f t="shared" si="15"/>
        <v>0</v>
      </c>
      <c r="F322" s="162"/>
      <c r="G322" s="214"/>
    </row>
    <row r="323" spans="2:7" ht="15" x14ac:dyDescent="0.2">
      <c r="B323" s="442"/>
      <c r="C323" s="220">
        <f t="shared" si="13"/>
        <v>0</v>
      </c>
      <c r="D323" s="223">
        <f t="shared" si="14"/>
        <v>0</v>
      </c>
      <c r="E323" s="216">
        <f t="shared" si="15"/>
        <v>0</v>
      </c>
      <c r="F323" s="162"/>
      <c r="G323" s="214"/>
    </row>
    <row r="324" spans="2:7" ht="15" x14ac:dyDescent="0.2">
      <c r="B324" s="442"/>
      <c r="C324" s="220">
        <f t="shared" si="13"/>
        <v>0</v>
      </c>
      <c r="D324" s="223">
        <f t="shared" si="14"/>
        <v>0</v>
      </c>
      <c r="E324" s="216">
        <f t="shared" si="15"/>
        <v>0</v>
      </c>
      <c r="F324" s="162"/>
      <c r="G324" s="214"/>
    </row>
    <row r="325" spans="2:7" ht="15" x14ac:dyDescent="0.2">
      <c r="B325" s="442"/>
      <c r="C325" s="220">
        <f t="shared" si="13"/>
        <v>0</v>
      </c>
      <c r="D325" s="223">
        <f t="shared" si="14"/>
        <v>0</v>
      </c>
      <c r="E325" s="216">
        <f t="shared" si="15"/>
        <v>0</v>
      </c>
      <c r="F325" s="162"/>
      <c r="G325" s="214"/>
    </row>
    <row r="326" spans="2:7" ht="15" x14ac:dyDescent="0.2">
      <c r="B326" s="442"/>
      <c r="C326" s="220">
        <f t="shared" si="13"/>
        <v>0</v>
      </c>
      <c r="D326" s="223">
        <f t="shared" si="14"/>
        <v>0</v>
      </c>
      <c r="E326" s="216">
        <f t="shared" si="15"/>
        <v>0</v>
      </c>
      <c r="F326" s="162"/>
      <c r="G326" s="214"/>
    </row>
    <row r="327" spans="2:7" ht="15" x14ac:dyDescent="0.2">
      <c r="B327" s="442"/>
      <c r="C327" s="220">
        <f t="shared" si="13"/>
        <v>0</v>
      </c>
      <c r="D327" s="223">
        <f t="shared" si="14"/>
        <v>0</v>
      </c>
      <c r="E327" s="216">
        <f t="shared" si="15"/>
        <v>0</v>
      </c>
      <c r="F327" s="162"/>
      <c r="G327" s="214"/>
    </row>
    <row r="328" spans="2:7" ht="15" x14ac:dyDescent="0.2">
      <c r="B328" s="442"/>
      <c r="C328" s="220">
        <f t="shared" si="13"/>
        <v>0</v>
      </c>
      <c r="D328" s="223">
        <f t="shared" si="14"/>
        <v>0</v>
      </c>
      <c r="E328" s="216">
        <f t="shared" si="15"/>
        <v>0</v>
      </c>
      <c r="F328" s="162"/>
      <c r="G328" s="214"/>
    </row>
    <row r="329" spans="2:7" ht="15" x14ac:dyDescent="0.2">
      <c r="B329" s="442"/>
      <c r="C329" s="220">
        <f t="shared" si="13"/>
        <v>0</v>
      </c>
      <c r="D329" s="223">
        <f t="shared" si="14"/>
        <v>0</v>
      </c>
      <c r="E329" s="216">
        <f t="shared" si="15"/>
        <v>0</v>
      </c>
      <c r="F329" s="162"/>
      <c r="G329" s="214"/>
    </row>
    <row r="330" spans="2:7" ht="15" x14ac:dyDescent="0.2">
      <c r="B330" s="442"/>
      <c r="C330" s="220">
        <f t="shared" si="13"/>
        <v>0</v>
      </c>
      <c r="D330" s="223">
        <f t="shared" si="14"/>
        <v>0</v>
      </c>
      <c r="E330" s="216">
        <f t="shared" si="15"/>
        <v>0</v>
      </c>
      <c r="F330" s="162"/>
      <c r="G330" s="214"/>
    </row>
    <row r="331" spans="2:7" ht="15" x14ac:dyDescent="0.2">
      <c r="B331" s="442"/>
      <c r="C331" s="220">
        <f t="shared" ref="C331:C369" si="16">IF(($E330&gt;$F$8),$F$8,($E330+($E330*$F$7)/12))</f>
        <v>0</v>
      </c>
      <c r="D331" s="223">
        <f t="shared" ref="D331:D369" si="17">IF(($E330&gt;0),$D330-1,0)</f>
        <v>0</v>
      </c>
      <c r="E331" s="216">
        <f t="shared" ref="E331:E369" si="18">$E330+(($E330*$F$7)/12)-$C331</f>
        <v>0</v>
      </c>
      <c r="F331" s="162"/>
      <c r="G331" s="214"/>
    </row>
    <row r="332" spans="2:7" ht="15" x14ac:dyDescent="0.2">
      <c r="B332" s="442"/>
      <c r="C332" s="220">
        <f t="shared" si="16"/>
        <v>0</v>
      </c>
      <c r="D332" s="223">
        <f t="shared" si="17"/>
        <v>0</v>
      </c>
      <c r="E332" s="216">
        <f t="shared" si="18"/>
        <v>0</v>
      </c>
      <c r="F332" s="162"/>
      <c r="G332" s="214"/>
    </row>
    <row r="333" spans="2:7" ht="15" x14ac:dyDescent="0.2">
      <c r="B333" s="442"/>
      <c r="C333" s="220">
        <f t="shared" si="16"/>
        <v>0</v>
      </c>
      <c r="D333" s="223">
        <f t="shared" si="17"/>
        <v>0</v>
      </c>
      <c r="E333" s="216">
        <f t="shared" si="18"/>
        <v>0</v>
      </c>
      <c r="F333" s="162"/>
      <c r="G333" s="214"/>
    </row>
    <row r="334" spans="2:7" ht="15" x14ac:dyDescent="0.2">
      <c r="B334" s="442"/>
      <c r="C334" s="220">
        <f t="shared" si="16"/>
        <v>0</v>
      </c>
      <c r="D334" s="223">
        <f t="shared" si="17"/>
        <v>0</v>
      </c>
      <c r="E334" s="216">
        <f t="shared" si="18"/>
        <v>0</v>
      </c>
      <c r="F334" s="162"/>
      <c r="G334" s="214"/>
    </row>
    <row r="335" spans="2:7" ht="15" x14ac:dyDescent="0.2">
      <c r="B335" s="442"/>
      <c r="C335" s="220">
        <f t="shared" si="16"/>
        <v>0</v>
      </c>
      <c r="D335" s="223">
        <f t="shared" si="17"/>
        <v>0</v>
      </c>
      <c r="E335" s="216">
        <f t="shared" si="18"/>
        <v>0</v>
      </c>
      <c r="F335" s="162"/>
      <c r="G335" s="214"/>
    </row>
    <row r="336" spans="2:7" ht="15" x14ac:dyDescent="0.2">
      <c r="B336" s="442"/>
      <c r="C336" s="220">
        <f t="shared" si="16"/>
        <v>0</v>
      </c>
      <c r="D336" s="223">
        <f t="shared" si="17"/>
        <v>0</v>
      </c>
      <c r="E336" s="216">
        <f t="shared" si="18"/>
        <v>0</v>
      </c>
      <c r="F336" s="162"/>
      <c r="G336" s="214"/>
    </row>
    <row r="337" spans="2:7" ht="15" x14ac:dyDescent="0.2">
      <c r="B337" s="442"/>
      <c r="C337" s="220">
        <f t="shared" si="16"/>
        <v>0</v>
      </c>
      <c r="D337" s="223">
        <f t="shared" si="17"/>
        <v>0</v>
      </c>
      <c r="E337" s="216">
        <f t="shared" si="18"/>
        <v>0</v>
      </c>
      <c r="F337" s="162"/>
      <c r="G337" s="214"/>
    </row>
    <row r="338" spans="2:7" ht="15" x14ac:dyDescent="0.2">
      <c r="B338" s="442"/>
      <c r="C338" s="220">
        <f t="shared" si="16"/>
        <v>0</v>
      </c>
      <c r="D338" s="223">
        <f t="shared" si="17"/>
        <v>0</v>
      </c>
      <c r="E338" s="216">
        <f t="shared" si="18"/>
        <v>0</v>
      </c>
      <c r="F338" s="162"/>
      <c r="G338" s="214"/>
    </row>
    <row r="339" spans="2:7" ht="15" x14ac:dyDescent="0.2">
      <c r="B339" s="442"/>
      <c r="C339" s="220">
        <f t="shared" si="16"/>
        <v>0</v>
      </c>
      <c r="D339" s="223">
        <f t="shared" si="17"/>
        <v>0</v>
      </c>
      <c r="E339" s="216">
        <f t="shared" si="18"/>
        <v>0</v>
      </c>
      <c r="F339" s="162"/>
      <c r="G339" s="214"/>
    </row>
    <row r="340" spans="2:7" ht="15" x14ac:dyDescent="0.2">
      <c r="B340" s="442"/>
      <c r="C340" s="220">
        <f t="shared" si="16"/>
        <v>0</v>
      </c>
      <c r="D340" s="223">
        <f t="shared" si="17"/>
        <v>0</v>
      </c>
      <c r="E340" s="216">
        <f t="shared" si="18"/>
        <v>0</v>
      </c>
      <c r="F340" s="162"/>
      <c r="G340" s="214"/>
    </row>
    <row r="341" spans="2:7" ht="15" x14ac:dyDescent="0.2">
      <c r="B341" s="442"/>
      <c r="C341" s="220">
        <f t="shared" si="16"/>
        <v>0</v>
      </c>
      <c r="D341" s="223">
        <f t="shared" si="17"/>
        <v>0</v>
      </c>
      <c r="E341" s="216">
        <f t="shared" si="18"/>
        <v>0</v>
      </c>
      <c r="F341" s="162"/>
      <c r="G341" s="214"/>
    </row>
    <row r="342" spans="2:7" ht="15" x14ac:dyDescent="0.2">
      <c r="B342" s="442"/>
      <c r="C342" s="220">
        <f t="shared" si="16"/>
        <v>0</v>
      </c>
      <c r="D342" s="223">
        <f t="shared" si="17"/>
        <v>0</v>
      </c>
      <c r="E342" s="216">
        <f t="shared" si="18"/>
        <v>0</v>
      </c>
      <c r="F342" s="162"/>
      <c r="G342" s="214"/>
    </row>
    <row r="343" spans="2:7" ht="15" x14ac:dyDescent="0.2">
      <c r="B343" s="442"/>
      <c r="C343" s="220">
        <f t="shared" si="16"/>
        <v>0</v>
      </c>
      <c r="D343" s="223">
        <f t="shared" si="17"/>
        <v>0</v>
      </c>
      <c r="E343" s="216">
        <f t="shared" si="18"/>
        <v>0</v>
      </c>
      <c r="F343" s="162"/>
      <c r="G343" s="214"/>
    </row>
    <row r="344" spans="2:7" ht="15" x14ac:dyDescent="0.2">
      <c r="B344" s="442"/>
      <c r="C344" s="220">
        <f t="shared" si="16"/>
        <v>0</v>
      </c>
      <c r="D344" s="223">
        <f t="shared" si="17"/>
        <v>0</v>
      </c>
      <c r="E344" s="216">
        <f t="shared" si="18"/>
        <v>0</v>
      </c>
      <c r="F344" s="162"/>
      <c r="G344" s="214"/>
    </row>
    <row r="345" spans="2:7" ht="15" x14ac:dyDescent="0.2">
      <c r="B345" s="442"/>
      <c r="C345" s="220">
        <f t="shared" si="16"/>
        <v>0</v>
      </c>
      <c r="D345" s="223">
        <f t="shared" si="17"/>
        <v>0</v>
      </c>
      <c r="E345" s="216">
        <f t="shared" si="18"/>
        <v>0</v>
      </c>
      <c r="F345" s="162"/>
      <c r="G345" s="214"/>
    </row>
    <row r="346" spans="2:7" ht="15" x14ac:dyDescent="0.2">
      <c r="B346" s="442"/>
      <c r="C346" s="220">
        <f t="shared" si="16"/>
        <v>0</v>
      </c>
      <c r="D346" s="223">
        <f t="shared" si="17"/>
        <v>0</v>
      </c>
      <c r="E346" s="216">
        <f t="shared" si="18"/>
        <v>0</v>
      </c>
      <c r="F346" s="162"/>
      <c r="G346" s="214"/>
    </row>
    <row r="347" spans="2:7" ht="15" x14ac:dyDescent="0.2">
      <c r="B347" s="442"/>
      <c r="C347" s="220">
        <f t="shared" si="16"/>
        <v>0</v>
      </c>
      <c r="D347" s="223">
        <f t="shared" si="17"/>
        <v>0</v>
      </c>
      <c r="E347" s="216">
        <f t="shared" si="18"/>
        <v>0</v>
      </c>
      <c r="F347" s="162"/>
      <c r="G347" s="214"/>
    </row>
    <row r="348" spans="2:7" ht="15" x14ac:dyDescent="0.2">
      <c r="B348" s="442"/>
      <c r="C348" s="220">
        <f t="shared" si="16"/>
        <v>0</v>
      </c>
      <c r="D348" s="223">
        <f t="shared" si="17"/>
        <v>0</v>
      </c>
      <c r="E348" s="216">
        <f t="shared" si="18"/>
        <v>0</v>
      </c>
      <c r="F348" s="162"/>
      <c r="G348" s="214"/>
    </row>
    <row r="349" spans="2:7" ht="15" x14ac:dyDescent="0.2">
      <c r="B349" s="442"/>
      <c r="C349" s="220">
        <f t="shared" si="16"/>
        <v>0</v>
      </c>
      <c r="D349" s="223">
        <f t="shared" si="17"/>
        <v>0</v>
      </c>
      <c r="E349" s="216">
        <f t="shared" si="18"/>
        <v>0</v>
      </c>
      <c r="F349" s="162"/>
      <c r="G349" s="214"/>
    </row>
    <row r="350" spans="2:7" ht="15" x14ac:dyDescent="0.2">
      <c r="B350" s="442"/>
      <c r="C350" s="220">
        <f t="shared" si="16"/>
        <v>0</v>
      </c>
      <c r="D350" s="223">
        <f t="shared" si="17"/>
        <v>0</v>
      </c>
      <c r="E350" s="216">
        <f t="shared" si="18"/>
        <v>0</v>
      </c>
      <c r="F350" s="162"/>
      <c r="G350" s="214"/>
    </row>
    <row r="351" spans="2:7" ht="15" x14ac:dyDescent="0.2">
      <c r="B351" s="442"/>
      <c r="C351" s="220">
        <f t="shared" si="16"/>
        <v>0</v>
      </c>
      <c r="D351" s="223">
        <f t="shared" si="17"/>
        <v>0</v>
      </c>
      <c r="E351" s="216">
        <f t="shared" si="18"/>
        <v>0</v>
      </c>
      <c r="F351" s="162"/>
      <c r="G351" s="214"/>
    </row>
    <row r="352" spans="2:7" ht="15" x14ac:dyDescent="0.2">
      <c r="B352" s="442"/>
      <c r="C352" s="220">
        <f t="shared" si="16"/>
        <v>0</v>
      </c>
      <c r="D352" s="223">
        <f t="shared" si="17"/>
        <v>0</v>
      </c>
      <c r="E352" s="216">
        <f t="shared" si="18"/>
        <v>0</v>
      </c>
      <c r="F352" s="162"/>
      <c r="G352" s="214"/>
    </row>
    <row r="353" spans="2:7" ht="15" x14ac:dyDescent="0.2">
      <c r="B353" s="442"/>
      <c r="C353" s="220">
        <f t="shared" si="16"/>
        <v>0</v>
      </c>
      <c r="D353" s="223">
        <f t="shared" si="17"/>
        <v>0</v>
      </c>
      <c r="E353" s="216">
        <f t="shared" si="18"/>
        <v>0</v>
      </c>
      <c r="F353" s="162"/>
      <c r="G353" s="214"/>
    </row>
    <row r="354" spans="2:7" ht="15" x14ac:dyDescent="0.2">
      <c r="B354" s="442"/>
      <c r="C354" s="220">
        <f t="shared" si="16"/>
        <v>0</v>
      </c>
      <c r="D354" s="223">
        <f t="shared" si="17"/>
        <v>0</v>
      </c>
      <c r="E354" s="216">
        <f t="shared" si="18"/>
        <v>0</v>
      </c>
      <c r="F354" s="162"/>
      <c r="G354" s="214"/>
    </row>
    <row r="355" spans="2:7" ht="15" x14ac:dyDescent="0.2">
      <c r="B355" s="442"/>
      <c r="C355" s="220">
        <f t="shared" si="16"/>
        <v>0</v>
      </c>
      <c r="D355" s="223">
        <f t="shared" si="17"/>
        <v>0</v>
      </c>
      <c r="E355" s="216">
        <f t="shared" si="18"/>
        <v>0</v>
      </c>
      <c r="F355" s="162"/>
      <c r="G355" s="214"/>
    </row>
    <row r="356" spans="2:7" ht="15" x14ac:dyDescent="0.2">
      <c r="B356" s="442"/>
      <c r="C356" s="220">
        <f t="shared" si="16"/>
        <v>0</v>
      </c>
      <c r="D356" s="223">
        <f t="shared" si="17"/>
        <v>0</v>
      </c>
      <c r="E356" s="216">
        <f t="shared" si="18"/>
        <v>0</v>
      </c>
      <c r="F356" s="162"/>
      <c r="G356" s="214"/>
    </row>
    <row r="357" spans="2:7" ht="15" x14ac:dyDescent="0.2">
      <c r="B357" s="442"/>
      <c r="C357" s="220">
        <f t="shared" si="16"/>
        <v>0</v>
      </c>
      <c r="D357" s="223">
        <f t="shared" si="17"/>
        <v>0</v>
      </c>
      <c r="E357" s="216">
        <f t="shared" si="18"/>
        <v>0</v>
      </c>
      <c r="F357" s="162"/>
      <c r="G357" s="214"/>
    </row>
    <row r="358" spans="2:7" ht="15" x14ac:dyDescent="0.2">
      <c r="B358" s="442"/>
      <c r="C358" s="220">
        <f t="shared" si="16"/>
        <v>0</v>
      </c>
      <c r="D358" s="223">
        <f t="shared" si="17"/>
        <v>0</v>
      </c>
      <c r="E358" s="216">
        <f t="shared" si="18"/>
        <v>0</v>
      </c>
      <c r="F358" s="162"/>
      <c r="G358" s="214"/>
    </row>
    <row r="359" spans="2:7" ht="15" x14ac:dyDescent="0.2">
      <c r="B359" s="442"/>
      <c r="C359" s="220">
        <f t="shared" si="16"/>
        <v>0</v>
      </c>
      <c r="D359" s="223">
        <f t="shared" si="17"/>
        <v>0</v>
      </c>
      <c r="E359" s="216">
        <f t="shared" si="18"/>
        <v>0</v>
      </c>
      <c r="F359" s="162"/>
      <c r="G359" s="214"/>
    </row>
    <row r="360" spans="2:7" ht="15" x14ac:dyDescent="0.2">
      <c r="B360" s="442"/>
      <c r="C360" s="220">
        <f t="shared" si="16"/>
        <v>0</v>
      </c>
      <c r="D360" s="223">
        <f t="shared" si="17"/>
        <v>0</v>
      </c>
      <c r="E360" s="216">
        <f t="shared" si="18"/>
        <v>0</v>
      </c>
      <c r="F360" s="162"/>
      <c r="G360" s="214"/>
    </row>
    <row r="361" spans="2:7" ht="15" x14ac:dyDescent="0.2">
      <c r="B361" s="442"/>
      <c r="C361" s="220">
        <f t="shared" si="16"/>
        <v>0</v>
      </c>
      <c r="D361" s="223">
        <f t="shared" si="17"/>
        <v>0</v>
      </c>
      <c r="E361" s="216">
        <f t="shared" si="18"/>
        <v>0</v>
      </c>
      <c r="F361" s="162"/>
      <c r="G361" s="214"/>
    </row>
    <row r="362" spans="2:7" ht="15" x14ac:dyDescent="0.2">
      <c r="B362" s="442"/>
      <c r="C362" s="220">
        <f t="shared" si="16"/>
        <v>0</v>
      </c>
      <c r="D362" s="223">
        <f t="shared" si="17"/>
        <v>0</v>
      </c>
      <c r="E362" s="216">
        <f t="shared" si="18"/>
        <v>0</v>
      </c>
      <c r="F362" s="162"/>
      <c r="G362" s="214"/>
    </row>
    <row r="363" spans="2:7" ht="15" x14ac:dyDescent="0.2">
      <c r="B363" s="442"/>
      <c r="C363" s="220">
        <f t="shared" si="16"/>
        <v>0</v>
      </c>
      <c r="D363" s="223">
        <f t="shared" si="17"/>
        <v>0</v>
      </c>
      <c r="E363" s="216">
        <f t="shared" si="18"/>
        <v>0</v>
      </c>
      <c r="F363" s="162"/>
      <c r="G363" s="214"/>
    </row>
    <row r="364" spans="2:7" ht="15" x14ac:dyDescent="0.2">
      <c r="B364" s="442"/>
      <c r="C364" s="220">
        <f t="shared" si="16"/>
        <v>0</v>
      </c>
      <c r="D364" s="223">
        <f t="shared" si="17"/>
        <v>0</v>
      </c>
      <c r="E364" s="216">
        <f t="shared" si="18"/>
        <v>0</v>
      </c>
      <c r="F364" s="162"/>
      <c r="G364" s="214"/>
    </row>
    <row r="365" spans="2:7" ht="15" x14ac:dyDescent="0.2">
      <c r="B365" s="442"/>
      <c r="C365" s="220">
        <f t="shared" si="16"/>
        <v>0</v>
      </c>
      <c r="D365" s="223">
        <f t="shared" si="17"/>
        <v>0</v>
      </c>
      <c r="E365" s="216">
        <f t="shared" si="18"/>
        <v>0</v>
      </c>
      <c r="F365" s="162"/>
      <c r="G365" s="214"/>
    </row>
    <row r="366" spans="2:7" ht="15" x14ac:dyDescent="0.2">
      <c r="B366" s="442"/>
      <c r="C366" s="220">
        <f t="shared" si="16"/>
        <v>0</v>
      </c>
      <c r="D366" s="223">
        <f t="shared" si="17"/>
        <v>0</v>
      </c>
      <c r="E366" s="216">
        <f t="shared" si="18"/>
        <v>0</v>
      </c>
      <c r="F366" s="162"/>
      <c r="G366" s="214"/>
    </row>
    <row r="367" spans="2:7" ht="15" x14ac:dyDescent="0.2">
      <c r="B367" s="442"/>
      <c r="C367" s="220">
        <f t="shared" si="16"/>
        <v>0</v>
      </c>
      <c r="D367" s="223">
        <f t="shared" si="17"/>
        <v>0</v>
      </c>
      <c r="E367" s="216">
        <f t="shared" si="18"/>
        <v>0</v>
      </c>
      <c r="F367" s="162"/>
      <c r="G367" s="214"/>
    </row>
    <row r="368" spans="2:7" ht="15" x14ac:dyDescent="0.2">
      <c r="B368" s="442"/>
      <c r="C368" s="220">
        <f t="shared" si="16"/>
        <v>0</v>
      </c>
      <c r="D368" s="223">
        <f t="shared" si="17"/>
        <v>0</v>
      </c>
      <c r="E368" s="216">
        <f t="shared" si="18"/>
        <v>0</v>
      </c>
      <c r="F368" s="162"/>
      <c r="G368" s="214"/>
    </row>
    <row r="369" spans="2:7" ht="15.75" thickBot="1" x14ac:dyDescent="0.25">
      <c r="B369" s="443"/>
      <c r="C369" s="221">
        <f t="shared" si="16"/>
        <v>0</v>
      </c>
      <c r="D369" s="224">
        <f t="shared" si="17"/>
        <v>0</v>
      </c>
      <c r="E369" s="217">
        <f t="shared" si="18"/>
        <v>0</v>
      </c>
      <c r="F369" s="211"/>
      <c r="G369" s="215"/>
    </row>
    <row r="370" spans="2:7" ht="13.5" thickTop="1" x14ac:dyDescent="0.2"/>
    <row r="371" spans="2:7" x14ac:dyDescent="0.2">
      <c r="B371" s="441" t="s">
        <v>296</v>
      </c>
    </row>
  </sheetData>
  <sheetProtection algorithmName="SHA-512" hashValue="S4rlnvtd4r/fvT5wooXMZgRQtXVh+19iP4V1V0E/XkhWUWB57wg1tLUmdXJokf1nR3EPBh1XgOnX0s85mLZI+g==" saltValue="dQW159xz7TZv18NIc8DbsQ==" spinCount="100000" sheet="1" objects="1" scenarios="1" selectLockedCells="1"/>
  <mergeCells count="10">
    <mergeCell ref="C7:D7"/>
    <mergeCell ref="F8:G8"/>
    <mergeCell ref="F9:G9"/>
    <mergeCell ref="A2:G2"/>
    <mergeCell ref="C8:D8"/>
    <mergeCell ref="F7:G7"/>
    <mergeCell ref="B3:G3"/>
    <mergeCell ref="C6:G6"/>
    <mergeCell ref="C5:D5"/>
    <mergeCell ref="F5:G5"/>
  </mergeCells>
  <phoneticPr fontId="3" type="noConversion"/>
  <pageMargins left="0.75" right="0.75" top="1" bottom="1" header="0.5" footer="0.5"/>
  <pageSetup scale="95" orientation="portrait" horizontalDpi="300" vertic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U69"/>
  <sheetViews>
    <sheetView zoomScale="90" zoomScaleNormal="90" zoomScalePageLayoutView="90" workbookViewId="0">
      <pane xSplit="1" ySplit="6" topLeftCell="B7" activePane="bottomRight" state="frozen"/>
      <selection activeCell="C42" sqref="C42"/>
      <selection pane="topRight" activeCell="C42" sqref="C42"/>
      <selection pane="bottomLeft" activeCell="C42" sqref="C42"/>
      <selection pane="bottomRight" activeCell="B48" sqref="B48"/>
    </sheetView>
  </sheetViews>
  <sheetFormatPr defaultColWidth="8.7109375" defaultRowHeight="12.75" x14ac:dyDescent="0.2"/>
  <cols>
    <col min="1" max="1" width="7.28515625" customWidth="1"/>
    <col min="2" max="2" width="35.28515625" bestFit="1" customWidth="1"/>
    <col min="3" max="3" width="23.28515625" style="2" customWidth="1"/>
    <col min="4" max="4" width="14.42578125" style="141" customWidth="1"/>
    <col min="5" max="5" width="17.28515625" style="141" customWidth="1"/>
    <col min="6" max="6" width="14.42578125" style="142" bestFit="1" customWidth="1"/>
    <col min="7" max="7" width="10.140625" style="144" customWidth="1"/>
    <col min="8" max="8" width="11.28515625" style="149" bestFit="1" customWidth="1"/>
    <col min="9" max="9" width="11.7109375" style="96" customWidth="1"/>
    <col min="10" max="19" width="11.7109375" customWidth="1"/>
  </cols>
  <sheetData>
    <row r="1" spans="1:19" ht="54" customHeight="1" x14ac:dyDescent="0.2"/>
    <row r="2" spans="1:19" ht="46.9" customHeight="1" x14ac:dyDescent="0.35">
      <c r="A2" s="514"/>
      <c r="B2" s="540"/>
      <c r="C2" s="540"/>
      <c r="D2" s="540"/>
      <c r="E2" s="540"/>
      <c r="F2" s="540"/>
      <c r="G2" s="540"/>
      <c r="H2" s="540"/>
      <c r="I2" s="242"/>
      <c r="J2" s="242"/>
      <c r="K2" s="242"/>
      <c r="L2" s="242"/>
      <c r="M2" s="242"/>
      <c r="N2" s="242"/>
      <c r="O2" s="242"/>
      <c r="P2" s="242"/>
      <c r="Q2" s="242"/>
      <c r="R2" s="242"/>
    </row>
    <row r="3" spans="1:19" s="184" customFormat="1" ht="23.25" x14ac:dyDescent="0.3">
      <c r="B3" s="567" t="s">
        <v>281</v>
      </c>
      <c r="C3" s="568"/>
      <c r="D3" s="568"/>
      <c r="E3" s="568"/>
      <c r="F3" s="568"/>
      <c r="G3" s="568"/>
      <c r="H3" s="569"/>
      <c r="I3" s="127"/>
      <c r="S3" s="185"/>
    </row>
    <row r="4" spans="1:19" s="54" customFormat="1" ht="18" x14ac:dyDescent="0.25">
      <c r="B4" s="244" t="s">
        <v>241</v>
      </c>
      <c r="C4" s="570"/>
      <c r="D4" s="571"/>
      <c r="E4" s="571"/>
      <c r="F4" s="571"/>
      <c r="G4" s="571"/>
      <c r="H4" s="572"/>
      <c r="I4" s="128"/>
      <c r="J4" s="186"/>
      <c r="K4" s="186"/>
      <c r="L4" s="186"/>
      <c r="M4" s="186"/>
      <c r="N4" s="186"/>
      <c r="O4" s="186"/>
      <c r="P4" s="186"/>
      <c r="Q4" s="186"/>
      <c r="R4" s="186"/>
      <c r="S4" s="186"/>
    </row>
    <row r="5" spans="1:19" s="187" customFormat="1" ht="15.4" customHeight="1" x14ac:dyDescent="0.25">
      <c r="B5" s="333"/>
      <c r="C5" s="334" t="s">
        <v>118</v>
      </c>
      <c r="D5" s="335" t="s">
        <v>119</v>
      </c>
      <c r="E5" s="335" t="s">
        <v>87</v>
      </c>
      <c r="F5" s="336" t="s">
        <v>120</v>
      </c>
      <c r="G5" s="337" t="s">
        <v>121</v>
      </c>
      <c r="H5" s="338" t="s">
        <v>122</v>
      </c>
      <c r="I5" s="117"/>
    </row>
    <row r="6" spans="1:19" s="187" customFormat="1" ht="15.75" x14ac:dyDescent="0.25">
      <c r="B6" s="339"/>
      <c r="C6" s="340" t="s">
        <v>123</v>
      </c>
      <c r="D6" s="341" t="s">
        <v>122</v>
      </c>
      <c r="E6" s="341" t="s">
        <v>124</v>
      </c>
      <c r="F6" s="342" t="s">
        <v>125</v>
      </c>
      <c r="G6" s="343" t="s">
        <v>126</v>
      </c>
      <c r="H6" s="344" t="s">
        <v>127</v>
      </c>
      <c r="I6" s="117"/>
    </row>
    <row r="7" spans="1:19" s="187" customFormat="1" ht="15.75" x14ac:dyDescent="0.25">
      <c r="B7" s="333" t="s">
        <v>117</v>
      </c>
      <c r="C7" s="340"/>
      <c r="D7" s="341"/>
      <c r="E7" s="341"/>
      <c r="F7" s="342"/>
      <c r="G7" s="343"/>
      <c r="H7" s="344"/>
      <c r="I7" s="117"/>
    </row>
    <row r="8" spans="1:19" s="6" customFormat="1" ht="15" x14ac:dyDescent="0.2">
      <c r="B8" s="190"/>
      <c r="C8" s="191"/>
      <c r="D8" s="192"/>
      <c r="E8" s="192"/>
      <c r="F8" s="193"/>
      <c r="G8" s="194"/>
      <c r="H8" s="195"/>
      <c r="I8" s="71"/>
    </row>
    <row r="9" spans="1:19" s="70" customFormat="1" ht="15" x14ac:dyDescent="0.2">
      <c r="B9" s="196"/>
      <c r="C9" s="191"/>
      <c r="D9" s="192"/>
      <c r="E9" s="192"/>
      <c r="F9" s="193"/>
      <c r="G9" s="194"/>
      <c r="H9" s="195"/>
      <c r="I9" s="71"/>
      <c r="J9" s="6"/>
      <c r="K9" s="6"/>
      <c r="L9" s="6"/>
      <c r="M9" s="6"/>
      <c r="N9" s="6"/>
      <c r="O9" s="6"/>
      <c r="P9" s="6"/>
      <c r="Q9" s="6"/>
      <c r="R9" s="6"/>
      <c r="S9" s="6"/>
    </row>
    <row r="10" spans="1:19" s="70" customFormat="1" ht="15" x14ac:dyDescent="0.2">
      <c r="B10" s="196"/>
      <c r="C10" s="191"/>
      <c r="D10" s="192"/>
      <c r="E10" s="192"/>
      <c r="F10" s="193"/>
      <c r="G10" s="194"/>
      <c r="H10" s="195"/>
      <c r="I10" s="71"/>
      <c r="J10" s="6"/>
      <c r="K10" s="6"/>
      <c r="L10" s="6"/>
      <c r="M10" s="6"/>
      <c r="N10" s="6"/>
      <c r="O10" s="6"/>
      <c r="P10" s="6"/>
      <c r="Q10" s="6"/>
      <c r="R10" s="6"/>
      <c r="S10" s="6"/>
    </row>
    <row r="11" spans="1:19" s="70" customFormat="1" ht="15" x14ac:dyDescent="0.2">
      <c r="B11" s="196"/>
      <c r="C11" s="191"/>
      <c r="D11" s="192"/>
      <c r="E11" s="192"/>
      <c r="F11" s="193"/>
      <c r="G11" s="194"/>
      <c r="H11" s="195"/>
      <c r="I11" s="71"/>
      <c r="J11" s="6"/>
      <c r="K11" s="6"/>
      <c r="L11" s="6"/>
      <c r="M11" s="6"/>
      <c r="N11" s="6"/>
      <c r="O11" s="6"/>
      <c r="P11" s="6"/>
      <c r="Q11" s="6"/>
      <c r="R11" s="6"/>
      <c r="S11" s="6"/>
    </row>
    <row r="12" spans="1:19" s="70" customFormat="1" ht="15" x14ac:dyDescent="0.2">
      <c r="B12" s="196"/>
      <c r="C12" s="191"/>
      <c r="D12" s="192"/>
      <c r="E12" s="192"/>
      <c r="F12" s="193"/>
      <c r="G12" s="194"/>
      <c r="H12" s="195"/>
      <c r="I12" s="71"/>
      <c r="J12" s="6"/>
      <c r="K12" s="6"/>
      <c r="L12" s="6"/>
      <c r="M12" s="6"/>
      <c r="N12" s="6"/>
      <c r="O12" s="6"/>
      <c r="P12" s="6"/>
      <c r="Q12" s="6"/>
      <c r="R12" s="6"/>
      <c r="S12" s="6"/>
    </row>
    <row r="13" spans="1:19" s="70" customFormat="1" ht="15" x14ac:dyDescent="0.2">
      <c r="B13" s="196"/>
      <c r="C13" s="191"/>
      <c r="D13" s="192"/>
      <c r="E13" s="192"/>
      <c r="F13" s="193"/>
      <c r="G13" s="194"/>
      <c r="H13" s="195"/>
      <c r="I13" s="71"/>
      <c r="J13" s="6"/>
      <c r="K13" s="6"/>
      <c r="L13" s="6"/>
      <c r="M13" s="6"/>
      <c r="N13" s="6"/>
      <c r="O13" s="6"/>
      <c r="P13" s="6"/>
      <c r="Q13" s="6"/>
      <c r="R13" s="6"/>
      <c r="S13" s="6"/>
    </row>
    <row r="14" spans="1:19" s="70" customFormat="1" ht="15" x14ac:dyDescent="0.2">
      <c r="B14" s="196"/>
      <c r="C14" s="191"/>
      <c r="D14" s="192"/>
      <c r="E14" s="192"/>
      <c r="F14" s="197"/>
      <c r="G14" s="194"/>
      <c r="H14" s="195"/>
      <c r="I14" s="71"/>
      <c r="J14" s="6"/>
      <c r="K14" s="6"/>
      <c r="L14" s="6"/>
      <c r="M14" s="6"/>
      <c r="N14" s="6"/>
      <c r="O14" s="6"/>
      <c r="P14" s="6"/>
      <c r="Q14" s="6"/>
      <c r="R14" s="6"/>
      <c r="S14" s="6"/>
    </row>
    <row r="15" spans="1:19" s="70" customFormat="1" ht="15" x14ac:dyDescent="0.2">
      <c r="B15" s="196"/>
      <c r="C15" s="191"/>
      <c r="D15" s="192"/>
      <c r="E15" s="192"/>
      <c r="F15" s="193"/>
      <c r="G15" s="194"/>
      <c r="H15" s="195"/>
      <c r="I15" s="71"/>
      <c r="J15" s="6"/>
      <c r="K15" s="6"/>
      <c r="L15" s="6"/>
      <c r="M15" s="6"/>
      <c r="N15" s="6"/>
      <c r="O15" s="6"/>
      <c r="P15" s="6"/>
      <c r="Q15" s="6"/>
      <c r="R15" s="6"/>
      <c r="S15" s="6"/>
    </row>
    <row r="16" spans="1:19" s="70" customFormat="1" ht="15" x14ac:dyDescent="0.2">
      <c r="B16" s="196" t="s">
        <v>264</v>
      </c>
      <c r="C16" s="191"/>
      <c r="D16" s="192"/>
      <c r="E16" s="192"/>
      <c r="F16" s="193"/>
      <c r="G16" s="194"/>
      <c r="H16" s="195"/>
      <c r="I16" s="71"/>
      <c r="J16" s="6"/>
      <c r="K16" s="6"/>
      <c r="L16" s="6"/>
      <c r="M16" s="6"/>
      <c r="N16" s="6"/>
      <c r="O16" s="6"/>
      <c r="P16" s="6"/>
      <c r="Q16" s="6"/>
      <c r="R16" s="6"/>
      <c r="S16" s="6"/>
    </row>
    <row r="17" spans="2:21" s="70" customFormat="1" ht="15" x14ac:dyDescent="0.2">
      <c r="B17" s="196" t="s">
        <v>264</v>
      </c>
      <c r="C17" s="191"/>
      <c r="D17" s="192"/>
      <c r="E17" s="192"/>
      <c r="F17" s="193"/>
      <c r="G17" s="194"/>
      <c r="H17" s="195"/>
      <c r="I17" s="67"/>
      <c r="J17" s="6"/>
      <c r="K17" s="6"/>
      <c r="L17" s="6"/>
      <c r="M17" s="6"/>
      <c r="N17" s="6"/>
      <c r="O17" s="6"/>
      <c r="P17" s="6"/>
      <c r="Q17" s="6"/>
      <c r="R17" s="6"/>
      <c r="S17" s="6"/>
    </row>
    <row r="18" spans="2:21" s="70" customFormat="1" ht="15" x14ac:dyDescent="0.2">
      <c r="B18" s="196" t="s">
        <v>264</v>
      </c>
      <c r="C18" s="191"/>
      <c r="D18" s="192"/>
      <c r="E18" s="192"/>
      <c r="F18" s="193"/>
      <c r="G18" s="194"/>
      <c r="H18" s="195"/>
      <c r="I18" s="67"/>
      <c r="J18" s="6"/>
      <c r="K18" s="6"/>
      <c r="L18" s="6"/>
      <c r="M18" s="6"/>
      <c r="N18" s="6"/>
      <c r="O18" s="6"/>
      <c r="P18" s="6"/>
      <c r="Q18" s="6"/>
      <c r="R18" s="6"/>
      <c r="S18" s="6"/>
    </row>
    <row r="19" spans="2:21" s="70" customFormat="1" ht="15" x14ac:dyDescent="0.2">
      <c r="B19" s="196" t="s">
        <v>264</v>
      </c>
      <c r="C19" s="191"/>
      <c r="D19" s="192"/>
      <c r="E19" s="192"/>
      <c r="F19" s="193"/>
      <c r="G19" s="194"/>
      <c r="H19" s="195"/>
      <c r="I19" s="67"/>
      <c r="J19" s="6"/>
      <c r="K19" s="6"/>
      <c r="L19" s="6"/>
      <c r="M19" s="6"/>
      <c r="N19" s="6"/>
      <c r="O19" s="6"/>
      <c r="P19" s="6"/>
      <c r="Q19" s="6"/>
      <c r="R19" s="6"/>
      <c r="S19" s="6"/>
    </row>
    <row r="20" spans="2:21" s="70" customFormat="1" ht="15" x14ac:dyDescent="0.2">
      <c r="B20" s="196" t="s">
        <v>264</v>
      </c>
      <c r="C20" s="191"/>
      <c r="D20" s="192"/>
      <c r="E20" s="192"/>
      <c r="F20" s="193"/>
      <c r="G20" s="194"/>
      <c r="H20" s="195"/>
      <c r="I20" s="67"/>
      <c r="J20" s="6"/>
      <c r="K20" s="6"/>
      <c r="L20" s="6"/>
      <c r="M20" s="6"/>
      <c r="N20" s="6"/>
      <c r="O20" s="6"/>
      <c r="P20" s="6"/>
      <c r="Q20" s="6"/>
      <c r="R20" s="6"/>
      <c r="S20" s="6"/>
    </row>
    <row r="21" spans="2:21" s="70" customFormat="1" ht="15" x14ac:dyDescent="0.2">
      <c r="B21" s="196" t="s">
        <v>264</v>
      </c>
      <c r="C21" s="191"/>
      <c r="D21" s="192"/>
      <c r="E21" s="192"/>
      <c r="F21" s="193"/>
      <c r="G21" s="194"/>
      <c r="H21" s="195"/>
      <c r="I21" s="67"/>
      <c r="J21" s="6"/>
      <c r="K21" s="6"/>
      <c r="L21" s="6"/>
      <c r="M21" s="6"/>
      <c r="N21" s="6"/>
      <c r="O21" s="6"/>
      <c r="P21" s="6"/>
      <c r="Q21" s="6"/>
      <c r="R21" s="6"/>
      <c r="S21" s="6"/>
    </row>
    <row r="22" spans="2:21" s="70" customFormat="1" ht="15" x14ac:dyDescent="0.2">
      <c r="B22" s="196" t="s">
        <v>264</v>
      </c>
      <c r="C22" s="191"/>
      <c r="D22" s="192"/>
      <c r="E22" s="192"/>
      <c r="F22" s="193"/>
      <c r="G22" s="194"/>
      <c r="H22" s="195"/>
      <c r="I22" s="67"/>
      <c r="J22" s="6"/>
      <c r="K22" s="6"/>
      <c r="L22" s="6"/>
      <c r="M22" s="6"/>
      <c r="N22" s="6"/>
      <c r="O22" s="6"/>
      <c r="P22" s="6"/>
      <c r="Q22" s="6"/>
      <c r="R22" s="6"/>
      <c r="S22" s="6"/>
    </row>
    <row r="23" spans="2:21" s="70" customFormat="1" ht="15" x14ac:dyDescent="0.2">
      <c r="B23" s="196" t="s">
        <v>264</v>
      </c>
      <c r="C23" s="191"/>
      <c r="D23" s="192"/>
      <c r="E23" s="192"/>
      <c r="F23" s="193"/>
      <c r="G23" s="194"/>
      <c r="H23" s="195"/>
      <c r="I23" s="71"/>
      <c r="J23" s="6"/>
      <c r="K23" s="6"/>
      <c r="L23" s="6"/>
      <c r="M23" s="6"/>
      <c r="N23" s="6"/>
      <c r="O23" s="6"/>
      <c r="P23" s="6"/>
      <c r="Q23" s="6"/>
      <c r="R23" s="6"/>
      <c r="S23" s="6"/>
    </row>
    <row r="24" spans="2:21" s="70" customFormat="1" ht="15" x14ac:dyDescent="0.2">
      <c r="B24" s="196" t="s">
        <v>264</v>
      </c>
      <c r="C24" s="191"/>
      <c r="D24" s="192"/>
      <c r="E24" s="192"/>
      <c r="F24" s="193"/>
      <c r="G24" s="194"/>
      <c r="H24" s="195"/>
      <c r="I24" s="71"/>
      <c r="J24" s="6"/>
      <c r="K24" s="6"/>
      <c r="L24" s="6"/>
      <c r="M24" s="6"/>
      <c r="N24" s="6"/>
      <c r="O24" s="6"/>
      <c r="P24" s="6"/>
      <c r="Q24" s="6"/>
      <c r="R24" s="6"/>
      <c r="S24" s="6"/>
    </row>
    <row r="25" spans="2:21" s="70" customFormat="1" ht="15" x14ac:dyDescent="0.2">
      <c r="B25" s="196" t="s">
        <v>264</v>
      </c>
      <c r="C25" s="191"/>
      <c r="D25" s="192"/>
      <c r="E25" s="192"/>
      <c r="F25" s="193"/>
      <c r="G25" s="194"/>
      <c r="H25" s="195"/>
      <c r="I25" s="71"/>
      <c r="J25" s="6"/>
      <c r="K25" s="6"/>
      <c r="L25" s="6"/>
      <c r="M25" s="6"/>
      <c r="N25" s="6"/>
      <c r="O25" s="6"/>
      <c r="P25" s="6"/>
      <c r="Q25" s="6"/>
      <c r="R25" s="6"/>
      <c r="S25" s="6"/>
    </row>
    <row r="26" spans="2:21" s="70" customFormat="1" ht="15" x14ac:dyDescent="0.2">
      <c r="B26" s="196" t="s">
        <v>264</v>
      </c>
      <c r="C26" s="191"/>
      <c r="D26" s="192"/>
      <c r="E26" s="192"/>
      <c r="F26" s="193"/>
      <c r="G26" s="194"/>
      <c r="H26" s="195"/>
      <c r="I26" s="71"/>
      <c r="J26" s="6"/>
      <c r="K26" s="6"/>
      <c r="L26" s="6"/>
      <c r="M26" s="6"/>
      <c r="N26" s="6"/>
      <c r="O26" s="6"/>
      <c r="P26" s="6"/>
      <c r="Q26" s="6"/>
      <c r="R26" s="6"/>
      <c r="S26" s="6"/>
    </row>
    <row r="27" spans="2:21" s="70" customFormat="1" ht="15.75" thickBot="1" x14ac:dyDescent="0.25">
      <c r="B27" s="196" t="s">
        <v>264</v>
      </c>
      <c r="C27" s="191"/>
      <c r="D27" s="245"/>
      <c r="E27" s="245"/>
      <c r="F27" s="193"/>
      <c r="G27" s="194"/>
      <c r="H27" s="195"/>
      <c r="I27" s="71"/>
      <c r="J27" s="6"/>
      <c r="K27" s="6"/>
      <c r="L27" s="6"/>
      <c r="M27" s="6"/>
      <c r="N27" s="6"/>
      <c r="O27" s="6"/>
      <c r="P27" s="6"/>
      <c r="Q27" s="6"/>
      <c r="R27" s="6"/>
      <c r="S27" s="6"/>
    </row>
    <row r="28" spans="2:21" s="170" customFormat="1" ht="16.5" thickBot="1" x14ac:dyDescent="0.3">
      <c r="B28" s="345" t="s">
        <v>128</v>
      </c>
      <c r="C28" s="346"/>
      <c r="D28" s="347">
        <f>SUM(D8:D27)</f>
        <v>0</v>
      </c>
      <c r="E28" s="348">
        <f>SUM(E8:E27)</f>
        <v>0</v>
      </c>
      <c r="F28" s="349"/>
      <c r="G28" s="350"/>
      <c r="H28" s="351"/>
      <c r="I28" s="68"/>
      <c r="U28" s="54"/>
    </row>
    <row r="29" spans="2:21" x14ac:dyDescent="0.2">
      <c r="B29" s="188"/>
      <c r="C29" s="129"/>
      <c r="D29" s="130"/>
      <c r="E29" s="130"/>
      <c r="F29" s="131"/>
      <c r="G29" s="132"/>
      <c r="H29" s="133"/>
      <c r="I29" s="73"/>
      <c r="J29" s="1"/>
      <c r="K29" s="1"/>
      <c r="L29" s="1"/>
      <c r="M29" s="1"/>
      <c r="N29" s="1"/>
      <c r="O29" s="1"/>
      <c r="P29" s="1"/>
      <c r="Q29" s="1"/>
      <c r="R29" s="1"/>
      <c r="S29" s="1"/>
    </row>
    <row r="30" spans="2:21" s="54" customFormat="1" ht="15.75" x14ac:dyDescent="0.25">
      <c r="B30" s="352" t="s">
        <v>129</v>
      </c>
      <c r="C30" s="346"/>
      <c r="D30" s="353"/>
      <c r="E30" s="353"/>
      <c r="F30" s="349"/>
      <c r="G30" s="350"/>
      <c r="H30" s="351"/>
      <c r="I30" s="68"/>
      <c r="J30" s="170"/>
      <c r="K30" s="170"/>
      <c r="L30" s="170"/>
      <c r="M30" s="170"/>
      <c r="N30" s="170"/>
      <c r="O30" s="170"/>
      <c r="P30" s="170"/>
      <c r="Q30" s="170"/>
      <c r="R30" s="170"/>
      <c r="S30" s="170"/>
    </row>
    <row r="31" spans="2:21" s="70" customFormat="1" ht="15" x14ac:dyDescent="0.2">
      <c r="B31" s="196"/>
      <c r="C31" s="191"/>
      <c r="D31" s="192"/>
      <c r="E31" s="192"/>
      <c r="F31" s="193"/>
      <c r="G31" s="194"/>
      <c r="H31" s="195"/>
      <c r="I31" s="71"/>
      <c r="J31" s="6"/>
      <c r="K31" s="6"/>
      <c r="L31" s="6"/>
      <c r="M31" s="6"/>
      <c r="N31" s="6"/>
      <c r="O31" s="6"/>
      <c r="P31" s="6"/>
      <c r="Q31" s="6"/>
      <c r="R31" s="6"/>
      <c r="S31" s="6"/>
    </row>
    <row r="32" spans="2:21" s="70" customFormat="1" ht="15" x14ac:dyDescent="0.2">
      <c r="B32" s="196"/>
      <c r="C32" s="191"/>
      <c r="D32" s="192"/>
      <c r="E32" s="192"/>
      <c r="F32" s="193"/>
      <c r="G32" s="194"/>
      <c r="H32" s="195"/>
      <c r="I32" s="71"/>
      <c r="J32" s="6"/>
      <c r="K32" s="6"/>
      <c r="L32" s="6"/>
      <c r="M32" s="6"/>
      <c r="N32" s="6"/>
      <c r="O32" s="6"/>
      <c r="P32" s="6"/>
      <c r="Q32" s="6"/>
      <c r="R32" s="6"/>
      <c r="S32" s="6"/>
    </row>
    <row r="33" spans="2:19" s="70" customFormat="1" ht="15" x14ac:dyDescent="0.2">
      <c r="B33" s="196"/>
      <c r="C33" s="191"/>
      <c r="D33" s="192"/>
      <c r="E33" s="192"/>
      <c r="F33" s="193"/>
      <c r="G33" s="194"/>
      <c r="H33" s="195"/>
      <c r="I33" s="71"/>
      <c r="J33" s="6"/>
      <c r="K33" s="6"/>
      <c r="L33" s="6"/>
      <c r="M33" s="6"/>
      <c r="N33" s="6"/>
      <c r="O33" s="6"/>
      <c r="P33" s="6"/>
      <c r="Q33" s="6"/>
      <c r="R33" s="6"/>
      <c r="S33" s="6"/>
    </row>
    <row r="34" spans="2:19" s="70" customFormat="1" ht="15" x14ac:dyDescent="0.2">
      <c r="B34" s="196"/>
      <c r="C34" s="191"/>
      <c r="D34" s="192"/>
      <c r="E34" s="192"/>
      <c r="F34" s="193"/>
      <c r="G34" s="194"/>
      <c r="H34" s="195"/>
      <c r="I34" s="71"/>
      <c r="J34" s="6"/>
      <c r="K34" s="6"/>
      <c r="L34" s="6"/>
      <c r="M34" s="6"/>
      <c r="N34" s="6"/>
      <c r="O34" s="6"/>
      <c r="P34" s="6"/>
      <c r="Q34" s="6"/>
      <c r="R34" s="6"/>
      <c r="S34" s="6"/>
    </row>
    <row r="35" spans="2:19" s="70" customFormat="1" ht="15" x14ac:dyDescent="0.2">
      <c r="B35" s="196"/>
      <c r="C35" s="191"/>
      <c r="D35" s="192"/>
      <c r="E35" s="192"/>
      <c r="F35" s="193"/>
      <c r="G35" s="194"/>
      <c r="H35" s="195"/>
      <c r="I35" s="71"/>
      <c r="J35" s="6"/>
      <c r="K35" s="6"/>
      <c r="L35" s="6"/>
      <c r="M35" s="6"/>
      <c r="N35" s="6"/>
      <c r="O35" s="6"/>
      <c r="P35" s="6"/>
      <c r="Q35" s="6"/>
      <c r="R35" s="6"/>
      <c r="S35" s="6"/>
    </row>
    <row r="36" spans="2:19" s="70" customFormat="1" ht="15.75" thickBot="1" x14ac:dyDescent="0.25">
      <c r="B36" s="196"/>
      <c r="C36" s="191"/>
      <c r="D36" s="192"/>
      <c r="E36" s="192"/>
      <c r="F36" s="193"/>
      <c r="G36" s="194"/>
      <c r="H36" s="195"/>
      <c r="I36" s="71"/>
      <c r="J36" s="6"/>
      <c r="K36" s="6"/>
      <c r="L36" s="6"/>
      <c r="M36" s="6"/>
      <c r="N36" s="6"/>
      <c r="O36" s="6"/>
      <c r="P36" s="6"/>
      <c r="Q36" s="6"/>
      <c r="R36" s="6"/>
      <c r="S36" s="6"/>
    </row>
    <row r="37" spans="2:19" s="70" customFormat="1" ht="16.5" thickBot="1" x14ac:dyDescent="0.3">
      <c r="B37" s="354" t="s">
        <v>130</v>
      </c>
      <c r="C37" s="355"/>
      <c r="D37" s="347">
        <f>SUM(D31:D36)</f>
        <v>0</v>
      </c>
      <c r="E37" s="348">
        <f>SUM(E31:E36)</f>
        <v>0</v>
      </c>
      <c r="F37" s="356"/>
      <c r="G37" s="357"/>
      <c r="H37" s="358"/>
      <c r="I37" s="71"/>
      <c r="J37" s="6"/>
      <c r="K37" s="6"/>
      <c r="L37" s="6"/>
      <c r="M37" s="6"/>
      <c r="N37" s="6"/>
      <c r="O37" s="6"/>
      <c r="P37" s="6"/>
      <c r="Q37" s="6"/>
      <c r="R37" s="6"/>
      <c r="S37" s="6"/>
    </row>
    <row r="38" spans="2:19" x14ac:dyDescent="0.2">
      <c r="B38" s="188"/>
      <c r="C38" s="129"/>
      <c r="D38" s="130"/>
      <c r="E38" s="130"/>
      <c r="F38" s="131"/>
      <c r="G38" s="132"/>
      <c r="H38" s="133"/>
      <c r="I38" s="73"/>
      <c r="J38" s="1"/>
      <c r="K38" s="1"/>
      <c r="L38" s="1"/>
      <c r="M38" s="1"/>
      <c r="N38" s="1"/>
      <c r="O38" s="1"/>
      <c r="P38" s="1"/>
      <c r="Q38" s="1"/>
      <c r="R38" s="1"/>
      <c r="S38" s="1"/>
    </row>
    <row r="39" spans="2:19" s="54" customFormat="1" ht="15.75" x14ac:dyDescent="0.25">
      <c r="B39" s="352" t="s">
        <v>131</v>
      </c>
      <c r="C39" s="346"/>
      <c r="D39" s="353"/>
      <c r="E39" s="353"/>
      <c r="F39" s="349"/>
      <c r="G39" s="350"/>
      <c r="H39" s="351"/>
      <c r="I39" s="68"/>
      <c r="J39" s="170"/>
      <c r="K39" s="170"/>
      <c r="L39" s="170"/>
      <c r="M39" s="170"/>
      <c r="N39" s="170"/>
      <c r="O39" s="170"/>
      <c r="P39" s="170"/>
      <c r="Q39" s="170"/>
      <c r="R39" s="170"/>
      <c r="S39" s="170"/>
    </row>
    <row r="40" spans="2:19" s="70" customFormat="1" ht="15" x14ac:dyDescent="0.2">
      <c r="B40" s="196"/>
      <c r="C40" s="191"/>
      <c r="D40" s="192"/>
      <c r="E40" s="192"/>
      <c r="F40" s="193"/>
      <c r="G40" s="194"/>
      <c r="H40" s="195"/>
      <c r="I40" s="71"/>
      <c r="J40" s="6"/>
      <c r="K40" s="6"/>
      <c r="L40" s="6"/>
      <c r="M40" s="6"/>
      <c r="N40" s="6"/>
      <c r="O40" s="6"/>
      <c r="P40" s="6"/>
      <c r="Q40" s="6"/>
      <c r="R40" s="6"/>
      <c r="S40" s="6"/>
    </row>
    <row r="41" spans="2:19" s="70" customFormat="1" ht="15" x14ac:dyDescent="0.2">
      <c r="B41" s="196"/>
      <c r="C41" s="191"/>
      <c r="D41" s="192"/>
      <c r="E41" s="192"/>
      <c r="F41" s="193"/>
      <c r="G41" s="194"/>
      <c r="H41" s="195"/>
      <c r="I41" s="71"/>
      <c r="J41" s="6"/>
      <c r="K41" s="6"/>
      <c r="L41" s="6"/>
      <c r="M41" s="6"/>
      <c r="N41" s="6"/>
      <c r="O41" s="6"/>
      <c r="P41" s="6"/>
      <c r="Q41" s="6"/>
      <c r="R41" s="6"/>
      <c r="S41" s="6"/>
    </row>
    <row r="42" spans="2:19" s="70" customFormat="1" ht="15" x14ac:dyDescent="0.2">
      <c r="B42" s="196"/>
      <c r="C42" s="191"/>
      <c r="D42" s="192"/>
      <c r="E42" s="192"/>
      <c r="F42" s="193"/>
      <c r="G42" s="194"/>
      <c r="H42" s="195"/>
      <c r="I42" s="71"/>
      <c r="J42" s="6"/>
      <c r="K42" s="6"/>
      <c r="L42" s="6"/>
      <c r="M42" s="6"/>
      <c r="N42" s="6"/>
      <c r="O42" s="6"/>
      <c r="P42" s="6"/>
      <c r="Q42" s="6"/>
      <c r="R42" s="6"/>
      <c r="S42" s="6"/>
    </row>
    <row r="43" spans="2:19" s="70" customFormat="1" ht="15.75" thickBot="1" x14ac:dyDescent="0.25">
      <c r="B43" s="196"/>
      <c r="C43" s="191"/>
      <c r="D43" s="192"/>
      <c r="E43" s="192"/>
      <c r="F43" s="193"/>
      <c r="G43" s="194"/>
      <c r="H43" s="195"/>
      <c r="I43" s="71"/>
      <c r="J43" s="6"/>
      <c r="K43" s="6"/>
      <c r="L43" s="6"/>
      <c r="M43" s="6"/>
      <c r="N43" s="6"/>
      <c r="O43" s="6"/>
      <c r="P43" s="6"/>
      <c r="Q43" s="6"/>
      <c r="R43" s="6"/>
      <c r="S43" s="6"/>
    </row>
    <row r="44" spans="2:19" s="70" customFormat="1" ht="16.5" thickBot="1" x14ac:dyDescent="0.3">
      <c r="B44" s="354" t="s">
        <v>132</v>
      </c>
      <c r="C44" s="355"/>
      <c r="D44" s="347">
        <f>SUM(D40:D43)</f>
        <v>0</v>
      </c>
      <c r="E44" s="348">
        <f>SUM(E40:E43)</f>
        <v>0</v>
      </c>
      <c r="F44" s="356"/>
      <c r="G44" s="357"/>
      <c r="H44" s="358"/>
      <c r="I44" s="71"/>
      <c r="J44" s="6"/>
      <c r="K44" s="6"/>
      <c r="L44" s="6"/>
      <c r="M44" s="6"/>
      <c r="N44" s="6"/>
      <c r="O44" s="6"/>
      <c r="P44" s="6"/>
      <c r="Q44" s="6"/>
      <c r="R44" s="6"/>
      <c r="S44" s="6"/>
    </row>
    <row r="45" spans="2:19" s="70" customFormat="1" ht="15" x14ac:dyDescent="0.2">
      <c r="B45" s="189"/>
      <c r="C45" s="134"/>
      <c r="D45" s="135"/>
      <c r="E45" s="135"/>
      <c r="F45" s="136"/>
      <c r="G45" s="137"/>
      <c r="H45" s="138"/>
      <c r="I45" s="71"/>
      <c r="J45" s="6"/>
      <c r="K45" s="6"/>
      <c r="L45" s="6"/>
      <c r="M45" s="6"/>
      <c r="N45" s="6"/>
      <c r="O45" s="6"/>
      <c r="P45" s="6"/>
      <c r="Q45" s="6"/>
      <c r="R45" s="6"/>
      <c r="S45" s="6"/>
    </row>
    <row r="46" spans="2:19" s="54" customFormat="1" ht="15.75" x14ac:dyDescent="0.25">
      <c r="B46" s="352" t="s">
        <v>133</v>
      </c>
      <c r="C46" s="346"/>
      <c r="D46" s="353"/>
      <c r="E46" s="353"/>
      <c r="F46" s="349"/>
      <c r="G46" s="350"/>
      <c r="H46" s="351"/>
      <c r="I46" s="68"/>
      <c r="J46" s="170"/>
      <c r="K46" s="170"/>
      <c r="L46" s="170"/>
      <c r="M46" s="170"/>
      <c r="N46" s="170"/>
      <c r="O46" s="170"/>
      <c r="P46" s="170"/>
      <c r="Q46" s="170"/>
      <c r="R46" s="170"/>
      <c r="S46" s="170"/>
    </row>
    <row r="47" spans="2:19" s="70" customFormat="1" ht="15" x14ac:dyDescent="0.2">
      <c r="B47" s="196"/>
      <c r="C47" s="191"/>
      <c r="D47" s="192"/>
      <c r="E47" s="192"/>
      <c r="F47" s="193"/>
      <c r="G47" s="194"/>
      <c r="H47" s="195"/>
      <c r="I47" s="71"/>
      <c r="J47" s="6"/>
      <c r="K47" s="6"/>
      <c r="L47" s="6"/>
      <c r="M47" s="6"/>
      <c r="N47" s="6"/>
      <c r="O47" s="6"/>
      <c r="P47" s="6"/>
      <c r="Q47" s="6"/>
      <c r="R47" s="6"/>
      <c r="S47" s="6"/>
    </row>
    <row r="48" spans="2:19" s="70" customFormat="1" ht="15" x14ac:dyDescent="0.2">
      <c r="B48" s="196"/>
      <c r="C48" s="191"/>
      <c r="D48" s="192"/>
      <c r="E48" s="192"/>
      <c r="F48" s="193"/>
      <c r="G48" s="194"/>
      <c r="H48" s="195"/>
      <c r="I48" s="71"/>
      <c r="J48" s="6"/>
      <c r="K48" s="6"/>
      <c r="L48" s="6"/>
      <c r="M48" s="6"/>
      <c r="N48" s="6"/>
      <c r="O48" s="6"/>
      <c r="P48" s="6"/>
      <c r="Q48" s="6"/>
      <c r="R48" s="6"/>
      <c r="S48" s="6"/>
    </row>
    <row r="49" spans="1:19" s="70" customFormat="1" ht="15" x14ac:dyDescent="0.2">
      <c r="B49" s="196"/>
      <c r="C49" s="191"/>
      <c r="D49" s="192"/>
      <c r="E49" s="192"/>
      <c r="F49" s="193"/>
      <c r="G49" s="194"/>
      <c r="H49" s="195"/>
      <c r="I49" s="71"/>
      <c r="J49" s="6"/>
      <c r="K49" s="6"/>
      <c r="L49" s="6"/>
      <c r="M49" s="6"/>
      <c r="N49" s="6"/>
      <c r="O49" s="6"/>
      <c r="P49" s="6"/>
      <c r="Q49" s="6"/>
      <c r="R49" s="6"/>
      <c r="S49" s="6"/>
    </row>
    <row r="50" spans="1:19" s="70" customFormat="1" ht="15" x14ac:dyDescent="0.2">
      <c r="B50" s="196"/>
      <c r="C50" s="191"/>
      <c r="D50" s="192"/>
      <c r="E50" s="192"/>
      <c r="F50" s="193"/>
      <c r="G50" s="194"/>
      <c r="H50" s="195"/>
      <c r="I50" s="71"/>
      <c r="J50" s="6"/>
      <c r="K50" s="6"/>
      <c r="L50" s="6"/>
      <c r="M50" s="6"/>
      <c r="N50" s="6"/>
      <c r="O50" s="6"/>
      <c r="P50" s="6"/>
      <c r="Q50" s="6"/>
      <c r="R50" s="6"/>
      <c r="S50" s="6"/>
    </row>
    <row r="51" spans="1:19" s="70" customFormat="1" ht="15" x14ac:dyDescent="0.2">
      <c r="B51" s="196"/>
      <c r="C51" s="191"/>
      <c r="D51" s="192"/>
      <c r="E51" s="192"/>
      <c r="F51" s="193"/>
      <c r="G51" s="194"/>
      <c r="H51" s="195"/>
      <c r="I51" s="71"/>
      <c r="J51" s="6"/>
      <c r="K51" s="6"/>
      <c r="L51" s="6"/>
      <c r="M51" s="6"/>
      <c r="N51" s="6"/>
      <c r="O51" s="6"/>
      <c r="P51" s="6"/>
      <c r="Q51" s="6"/>
      <c r="R51" s="6"/>
      <c r="S51" s="6"/>
    </row>
    <row r="52" spans="1:19" s="70" customFormat="1" ht="15.75" thickBot="1" x14ac:dyDescent="0.25">
      <c r="B52" s="196"/>
      <c r="C52" s="191"/>
      <c r="D52" s="192"/>
      <c r="E52" s="192"/>
      <c r="F52" s="193"/>
      <c r="G52" s="194"/>
      <c r="H52" s="195"/>
      <c r="I52" s="71"/>
      <c r="J52" s="6"/>
      <c r="K52" s="6"/>
      <c r="L52" s="6"/>
      <c r="M52" s="6"/>
      <c r="N52" s="6"/>
      <c r="O52" s="6"/>
      <c r="P52" s="6"/>
      <c r="Q52" s="6"/>
      <c r="R52" s="6"/>
      <c r="S52" s="6"/>
    </row>
    <row r="53" spans="1:19" s="70" customFormat="1" ht="16.5" thickBot="1" x14ac:dyDescent="0.3">
      <c r="B53" s="354" t="s">
        <v>134</v>
      </c>
      <c r="C53" s="355"/>
      <c r="D53" s="347">
        <f>SUM(D47:D52)</f>
        <v>0</v>
      </c>
      <c r="E53" s="348">
        <f>SUM(E47:E52)</f>
        <v>0</v>
      </c>
      <c r="F53" s="356"/>
      <c r="G53" s="357"/>
      <c r="H53" s="358"/>
      <c r="I53" s="71"/>
      <c r="J53" s="6"/>
      <c r="K53" s="6"/>
      <c r="L53" s="6"/>
      <c r="M53" s="6"/>
      <c r="N53" s="6"/>
      <c r="O53" s="6"/>
      <c r="P53" s="6"/>
      <c r="Q53" s="6"/>
      <c r="R53" s="6"/>
      <c r="S53" s="6"/>
    </row>
    <row r="54" spans="1:19" x14ac:dyDescent="0.2">
      <c r="B54" s="96"/>
      <c r="C54" s="125"/>
      <c r="D54" s="139"/>
      <c r="E54" s="139"/>
      <c r="F54" s="140"/>
      <c r="G54" s="132"/>
      <c r="H54" s="148"/>
    </row>
    <row r="55" spans="1:19" x14ac:dyDescent="0.2">
      <c r="B55" s="386" t="s">
        <v>284</v>
      </c>
      <c r="C55" s="382"/>
      <c r="D55" s="382"/>
      <c r="E55" s="382"/>
      <c r="F55" s="382"/>
      <c r="G55" s="382"/>
      <c r="H55" s="382"/>
      <c r="I55" s="113"/>
    </row>
    <row r="56" spans="1:19" x14ac:dyDescent="0.2">
      <c r="B56" s="96"/>
      <c r="C56" s="125"/>
      <c r="D56" s="139"/>
      <c r="E56" s="139"/>
      <c r="F56" s="140"/>
      <c r="G56" s="132"/>
      <c r="H56" s="148"/>
    </row>
    <row r="57" spans="1:19" x14ac:dyDescent="0.2">
      <c r="B57" s="96"/>
      <c r="C57" s="125"/>
      <c r="D57" s="139"/>
      <c r="E57" s="139"/>
      <c r="F57" s="140"/>
      <c r="G57" s="132"/>
      <c r="H57" s="148"/>
    </row>
    <row r="58" spans="1:19" x14ac:dyDescent="0.2">
      <c r="A58" s="441" t="s">
        <v>296</v>
      </c>
      <c r="B58" s="96"/>
      <c r="C58" s="125"/>
      <c r="D58" s="139"/>
      <c r="E58" s="139"/>
      <c r="F58" s="140"/>
      <c r="G58" s="132"/>
      <c r="H58" s="148"/>
    </row>
    <row r="59" spans="1:19" x14ac:dyDescent="0.2">
      <c r="B59" s="96"/>
      <c r="C59" s="125"/>
      <c r="D59" s="139"/>
      <c r="E59" s="139"/>
      <c r="F59" s="140"/>
      <c r="G59" s="132"/>
      <c r="H59" s="148"/>
    </row>
    <row r="60" spans="1:19" x14ac:dyDescent="0.2">
      <c r="B60" s="96"/>
      <c r="C60" s="125"/>
      <c r="D60" s="139"/>
      <c r="E60" s="139"/>
      <c r="F60" s="140"/>
      <c r="G60" s="132"/>
      <c r="H60" s="148"/>
    </row>
    <row r="61" spans="1:19" x14ac:dyDescent="0.2">
      <c r="B61" s="96"/>
      <c r="C61" s="125"/>
      <c r="D61" s="139"/>
      <c r="E61" s="139"/>
      <c r="F61" s="140"/>
      <c r="G61" s="132"/>
      <c r="H61" s="148"/>
    </row>
    <row r="62" spans="1:19" x14ac:dyDescent="0.2">
      <c r="B62" s="96"/>
      <c r="C62" s="125"/>
      <c r="D62" s="139"/>
      <c r="E62" s="139"/>
      <c r="F62" s="140"/>
      <c r="G62" s="132"/>
      <c r="H62" s="148"/>
    </row>
    <row r="63" spans="1:19" x14ac:dyDescent="0.2">
      <c r="B63" s="96"/>
      <c r="C63" s="125"/>
      <c r="D63" s="139"/>
      <c r="E63" s="139"/>
      <c r="F63" s="140"/>
      <c r="G63" s="132"/>
      <c r="H63" s="148"/>
    </row>
    <row r="64" spans="1:19" x14ac:dyDescent="0.2">
      <c r="B64" s="96"/>
      <c r="C64" s="125"/>
      <c r="D64" s="139"/>
      <c r="E64" s="139"/>
      <c r="F64" s="140"/>
      <c r="G64" s="132"/>
      <c r="H64" s="148"/>
    </row>
    <row r="65" spans="2:8" x14ac:dyDescent="0.2">
      <c r="B65" s="96"/>
      <c r="C65" s="125"/>
      <c r="D65" s="139"/>
      <c r="E65" s="139"/>
      <c r="F65" s="140"/>
      <c r="G65" s="132"/>
      <c r="H65" s="148"/>
    </row>
    <row r="66" spans="2:8" x14ac:dyDescent="0.2">
      <c r="B66" s="96"/>
      <c r="C66" s="125"/>
      <c r="D66" s="139"/>
      <c r="E66" s="139"/>
      <c r="F66" s="140"/>
      <c r="G66" s="132"/>
      <c r="H66" s="148"/>
    </row>
    <row r="67" spans="2:8" x14ac:dyDescent="0.2">
      <c r="B67" s="96"/>
      <c r="C67" s="125"/>
      <c r="D67" s="139"/>
      <c r="E67" s="139"/>
      <c r="F67" s="140"/>
      <c r="G67" s="132"/>
      <c r="H67" s="148"/>
    </row>
    <row r="68" spans="2:8" x14ac:dyDescent="0.2">
      <c r="B68" s="96"/>
      <c r="C68" s="125"/>
      <c r="D68" s="139"/>
      <c r="E68" s="139"/>
      <c r="F68" s="140"/>
      <c r="G68" s="132"/>
      <c r="H68" s="148"/>
    </row>
    <row r="69" spans="2:8" x14ac:dyDescent="0.2">
      <c r="G69" s="143"/>
    </row>
  </sheetData>
  <sheetProtection algorithmName="SHA-512" hashValue="Y9CBjMnKUXXalwIQKgTwYVSCPijiInqlV+oDsh5zHB+Wmvk+i90p96Z6/boEbPCcEnA8VUCuRsKQRycEFAR9Rw==" saltValue="g5HIYc6zpWzArwyr7zhvBQ==" spinCount="100000" sheet="1" selectLockedCells="1"/>
  <mergeCells count="3">
    <mergeCell ref="B3:H3"/>
    <mergeCell ref="A2:H2"/>
    <mergeCell ref="C4:H4"/>
  </mergeCells>
  <phoneticPr fontId="3" type="noConversion"/>
  <pageMargins left="0.75" right="0.75" top="1" bottom="1" header="0.5" footer="0.5"/>
  <pageSetup scale="70"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R51"/>
  <sheetViews>
    <sheetView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0.42578125" bestFit="1" customWidth="1"/>
  </cols>
  <sheetData>
    <row r="1" spans="1:17" s="51" customFormat="1" ht="18" x14ac:dyDescent="0.25">
      <c r="A1" s="18" t="s">
        <v>1</v>
      </c>
      <c r="B1" s="18"/>
      <c r="C1" s="18" t="s">
        <v>3</v>
      </c>
      <c r="D1" s="18"/>
    </row>
    <row r="2" spans="1:17" s="4" customFormat="1" x14ac:dyDescent="0.2">
      <c r="C2" s="4" t="s">
        <v>28</v>
      </c>
      <c r="J2" s="388" t="s">
        <v>280</v>
      </c>
      <c r="M2" s="4" t="s">
        <v>282</v>
      </c>
      <c r="P2" s="4" t="s">
        <v>278</v>
      </c>
    </row>
    <row r="3" spans="1:17" s="4" customFormat="1" x14ac:dyDescent="0.2">
      <c r="A3" s="4" t="s">
        <v>4</v>
      </c>
      <c r="B3" s="4" t="s">
        <v>5</v>
      </c>
      <c r="C3" s="4" t="s">
        <v>29</v>
      </c>
      <c r="D3" s="4" t="s">
        <v>6</v>
      </c>
      <c r="E3" s="4" t="s">
        <v>7</v>
      </c>
      <c r="F3" s="4" t="s">
        <v>8</v>
      </c>
      <c r="G3" s="4" t="s">
        <v>26</v>
      </c>
      <c r="H3" s="4" t="s">
        <v>27</v>
      </c>
      <c r="I3" s="4" t="s">
        <v>9</v>
      </c>
      <c r="J3" s="388" t="s">
        <v>279</v>
      </c>
      <c r="K3" s="4" t="s">
        <v>10</v>
      </c>
      <c r="L3" s="4" t="s">
        <v>11</v>
      </c>
      <c r="M3" s="4" t="s">
        <v>274</v>
      </c>
      <c r="N3" s="4" t="s">
        <v>12</v>
      </c>
      <c r="O3" s="4" t="s">
        <v>30</v>
      </c>
      <c r="P3" s="4" t="s">
        <v>277</v>
      </c>
    </row>
    <row r="4" spans="1:17" s="1" customFormat="1" ht="25.5" x14ac:dyDescent="0.2">
      <c r="A4" s="385" t="s">
        <v>283</v>
      </c>
      <c r="B4" s="35"/>
      <c r="C4" s="21"/>
      <c r="D4" s="21"/>
      <c r="E4" s="21"/>
      <c r="F4" s="21"/>
      <c r="G4" s="21"/>
      <c r="H4" s="21"/>
      <c r="I4" s="21"/>
      <c r="J4" s="21"/>
      <c r="K4" s="21"/>
      <c r="L4" s="21"/>
      <c r="M4" s="21"/>
      <c r="N4" s="21"/>
      <c r="O4" s="21"/>
      <c r="P4" s="21"/>
      <c r="Q4" s="21"/>
    </row>
    <row r="5" spans="1:17" x14ac:dyDescent="0.2">
      <c r="A5" s="4" t="s">
        <v>0</v>
      </c>
      <c r="B5" s="36"/>
      <c r="C5" s="22"/>
      <c r="D5" s="22"/>
      <c r="E5" s="22"/>
      <c r="F5" s="22"/>
      <c r="G5" s="22"/>
      <c r="H5" s="22"/>
      <c r="I5" s="22"/>
      <c r="J5" s="22"/>
      <c r="K5" s="22"/>
      <c r="L5" s="22"/>
      <c r="M5" s="22"/>
      <c r="N5" s="22"/>
      <c r="O5" s="22"/>
      <c r="P5" s="22"/>
      <c r="Q5" s="3"/>
    </row>
    <row r="6" spans="1:17" x14ac:dyDescent="0.2">
      <c r="A6" s="4">
        <v>1</v>
      </c>
      <c r="B6" s="56"/>
      <c r="C6" s="48"/>
      <c r="D6" s="48"/>
      <c r="E6" s="48"/>
      <c r="F6" s="48"/>
      <c r="G6" s="48"/>
      <c r="H6" s="48"/>
      <c r="I6" s="48"/>
      <c r="J6" s="48"/>
      <c r="K6" s="48"/>
      <c r="L6" s="48"/>
      <c r="M6" s="48"/>
      <c r="N6" s="48"/>
      <c r="O6" s="48"/>
      <c r="P6" s="48"/>
      <c r="Q6" s="3"/>
    </row>
    <row r="7" spans="1:17" x14ac:dyDescent="0.2">
      <c r="A7" s="4">
        <v>2</v>
      </c>
      <c r="B7" s="56"/>
      <c r="C7" s="48"/>
      <c r="D7" s="48"/>
      <c r="E7" s="48"/>
      <c r="F7" s="48"/>
      <c r="G7" s="48"/>
      <c r="H7" s="48"/>
      <c r="I7" s="48"/>
      <c r="J7" s="48"/>
      <c r="K7" s="48"/>
      <c r="L7" s="48"/>
      <c r="M7" s="48"/>
      <c r="N7" s="48"/>
      <c r="O7" s="48"/>
      <c r="P7" s="48"/>
      <c r="Q7" s="3"/>
    </row>
    <row r="8" spans="1:17" x14ac:dyDescent="0.2">
      <c r="A8" s="4">
        <v>3</v>
      </c>
      <c r="B8" s="56"/>
      <c r="C8" s="48"/>
      <c r="D8" s="48"/>
      <c r="E8" s="48"/>
      <c r="F8" s="48"/>
      <c r="G8" s="48"/>
      <c r="H8" s="48"/>
      <c r="I8" s="48"/>
      <c r="J8" s="48"/>
      <c r="K8" s="48"/>
      <c r="L8" s="48"/>
      <c r="M8" s="48"/>
      <c r="N8" s="48"/>
      <c r="O8" s="48"/>
      <c r="P8" s="48"/>
      <c r="Q8" s="3"/>
    </row>
    <row r="9" spans="1:17" x14ac:dyDescent="0.2">
      <c r="A9" s="4">
        <v>4</v>
      </c>
      <c r="B9" s="56"/>
      <c r="C9" s="48"/>
      <c r="D9" s="48"/>
      <c r="E9" s="48"/>
      <c r="F9" s="48"/>
      <c r="G9" s="48"/>
      <c r="H9" s="48"/>
      <c r="I9" s="48"/>
      <c r="J9" s="48"/>
      <c r="K9" s="48"/>
      <c r="L9" s="48"/>
      <c r="M9" s="48"/>
      <c r="N9" s="48"/>
      <c r="O9" s="48"/>
      <c r="P9" s="48"/>
      <c r="Q9" s="3"/>
    </row>
    <row r="10" spans="1:17" x14ac:dyDescent="0.2">
      <c r="A10" s="4">
        <v>5</v>
      </c>
      <c r="B10" s="56"/>
      <c r="C10" s="48"/>
      <c r="D10" s="48"/>
      <c r="E10" s="48"/>
      <c r="F10" s="49"/>
      <c r="G10" s="48"/>
      <c r="H10" s="48"/>
      <c r="I10" s="48"/>
      <c r="J10" s="48"/>
      <c r="K10" s="48"/>
      <c r="L10" s="48"/>
      <c r="M10" s="48"/>
      <c r="N10" s="48"/>
      <c r="O10" s="48"/>
      <c r="P10" s="48"/>
      <c r="Q10" s="3"/>
    </row>
    <row r="11" spans="1:17" x14ac:dyDescent="0.2">
      <c r="A11" s="4">
        <v>6</v>
      </c>
      <c r="B11" s="56"/>
      <c r="C11" s="48"/>
      <c r="D11" s="48"/>
      <c r="E11" s="49"/>
      <c r="F11" s="48"/>
      <c r="G11" s="48"/>
      <c r="H11" s="48"/>
      <c r="I11" s="48"/>
      <c r="J11" s="48"/>
      <c r="K11" s="48"/>
      <c r="L11" s="48"/>
      <c r="M11" s="48"/>
      <c r="N11" s="48"/>
      <c r="O11" s="48"/>
      <c r="P11" s="48"/>
      <c r="Q11" s="3"/>
    </row>
    <row r="12" spans="1:17" x14ac:dyDescent="0.2">
      <c r="A12" s="4">
        <v>7</v>
      </c>
      <c r="B12" s="56"/>
      <c r="C12" s="48"/>
      <c r="D12" s="48"/>
      <c r="E12" s="48"/>
      <c r="F12" s="48"/>
      <c r="G12" s="48"/>
      <c r="H12" s="48"/>
      <c r="I12" s="48"/>
      <c r="J12" s="48"/>
      <c r="K12" s="48"/>
      <c r="L12" s="48"/>
      <c r="M12" s="48"/>
      <c r="N12" s="48"/>
      <c r="O12" s="48"/>
      <c r="P12" s="48"/>
      <c r="Q12" s="3"/>
    </row>
    <row r="13" spans="1:17" x14ac:dyDescent="0.2">
      <c r="A13" s="4">
        <v>8</v>
      </c>
      <c r="B13" s="56"/>
      <c r="C13" s="48"/>
      <c r="D13" s="48"/>
      <c r="E13" s="48"/>
      <c r="F13" s="48"/>
      <c r="G13" s="48"/>
      <c r="H13" s="48"/>
      <c r="I13" s="48"/>
      <c r="J13" s="48"/>
      <c r="K13" s="48"/>
      <c r="L13" s="48"/>
      <c r="M13" s="48"/>
      <c r="N13" s="48"/>
      <c r="O13" s="48"/>
      <c r="P13" s="48"/>
      <c r="Q13" s="3"/>
    </row>
    <row r="14" spans="1:17" x14ac:dyDescent="0.2">
      <c r="A14" s="4">
        <v>9</v>
      </c>
      <c r="B14" s="56"/>
      <c r="C14" s="48"/>
      <c r="D14" s="48"/>
      <c r="E14" s="48"/>
      <c r="F14" s="48"/>
      <c r="G14" s="48"/>
      <c r="H14" s="49"/>
      <c r="I14" s="48"/>
      <c r="J14" s="48"/>
      <c r="K14" s="48"/>
      <c r="L14" s="48"/>
      <c r="M14" s="48"/>
      <c r="N14" s="48"/>
      <c r="O14" s="48"/>
      <c r="P14" s="48"/>
      <c r="Q14" s="3"/>
    </row>
    <row r="15" spans="1:17" x14ac:dyDescent="0.2">
      <c r="A15" s="4">
        <v>10</v>
      </c>
      <c r="B15" s="56"/>
      <c r="C15" s="48"/>
      <c r="D15" s="48"/>
      <c r="E15" s="48"/>
      <c r="F15" s="48"/>
      <c r="G15" s="48"/>
      <c r="H15" s="49"/>
      <c r="I15" s="48"/>
      <c r="J15" s="48"/>
      <c r="K15" s="48"/>
      <c r="L15" s="48"/>
      <c r="M15" s="48"/>
      <c r="N15" s="48"/>
      <c r="O15" s="48"/>
      <c r="P15" s="48"/>
      <c r="Q15" s="3"/>
    </row>
    <row r="16" spans="1:17" x14ac:dyDescent="0.2">
      <c r="A16" s="4">
        <v>11</v>
      </c>
      <c r="B16" s="56"/>
      <c r="C16" s="48"/>
      <c r="D16" s="48"/>
      <c r="E16" s="48"/>
      <c r="F16" s="48"/>
      <c r="G16" s="48"/>
      <c r="H16" s="48"/>
      <c r="I16" s="48"/>
      <c r="J16" s="48"/>
      <c r="K16" s="48"/>
      <c r="L16" s="48"/>
      <c r="M16" s="48"/>
      <c r="N16" s="48"/>
      <c r="O16" s="48"/>
      <c r="P16" s="48"/>
      <c r="Q16" s="3"/>
    </row>
    <row r="17" spans="1:18" x14ac:dyDescent="0.2">
      <c r="A17" s="4">
        <v>12</v>
      </c>
      <c r="B17" s="56"/>
      <c r="C17" s="48"/>
      <c r="D17" s="48"/>
      <c r="E17" s="48"/>
      <c r="F17" s="48"/>
      <c r="G17" s="48"/>
      <c r="H17" s="48"/>
      <c r="I17" s="48"/>
      <c r="J17" s="48"/>
      <c r="K17" s="48"/>
      <c r="L17" s="48"/>
      <c r="M17" s="48"/>
      <c r="N17" s="48"/>
      <c r="O17" s="48"/>
      <c r="P17" s="48"/>
      <c r="Q17" s="3"/>
    </row>
    <row r="18" spans="1:18" x14ac:dyDescent="0.2">
      <c r="A18" s="4">
        <v>13</v>
      </c>
      <c r="B18" s="56"/>
      <c r="C18" s="48"/>
      <c r="D18" s="48"/>
      <c r="E18" s="48"/>
      <c r="F18" s="48"/>
      <c r="G18" s="48"/>
      <c r="H18" s="48"/>
      <c r="I18" s="48"/>
      <c r="J18" s="48"/>
      <c r="K18" s="48"/>
      <c r="L18" s="48"/>
      <c r="M18" s="48"/>
      <c r="N18" s="48"/>
      <c r="O18" s="48"/>
      <c r="P18" s="48"/>
      <c r="Q18" s="3"/>
    </row>
    <row r="19" spans="1:18" x14ac:dyDescent="0.2">
      <c r="A19" s="4">
        <v>14</v>
      </c>
      <c r="B19" s="56"/>
      <c r="C19" s="48"/>
      <c r="D19" s="48"/>
      <c r="E19" s="48"/>
      <c r="F19" s="48"/>
      <c r="G19" s="48"/>
      <c r="H19" s="48"/>
      <c r="I19" s="48"/>
      <c r="J19" s="48"/>
      <c r="K19" s="48"/>
      <c r="L19" s="48"/>
      <c r="M19" s="48"/>
      <c r="N19" s="48"/>
      <c r="O19" s="48"/>
      <c r="P19" s="48"/>
      <c r="Q19" s="3"/>
    </row>
    <row r="20" spans="1:18" x14ac:dyDescent="0.2">
      <c r="A20" s="4">
        <v>15</v>
      </c>
      <c r="B20" s="56"/>
      <c r="C20" s="48"/>
      <c r="D20" s="48"/>
      <c r="E20" s="48"/>
      <c r="F20" s="48"/>
      <c r="G20" s="48"/>
      <c r="H20" s="48"/>
      <c r="I20" s="48"/>
      <c r="J20" s="48"/>
      <c r="K20" s="48"/>
      <c r="L20" s="48"/>
      <c r="M20" s="48"/>
      <c r="N20" s="48"/>
      <c r="O20" s="48"/>
      <c r="P20" s="48"/>
      <c r="Q20" s="3"/>
    </row>
    <row r="21" spans="1:18" s="1" customFormat="1" ht="25.5" x14ac:dyDescent="0.2">
      <c r="A21" s="23" t="s">
        <v>14</v>
      </c>
      <c r="B21" s="37">
        <f>SUM(B6:B20)</f>
        <v>0</v>
      </c>
      <c r="C21" s="24">
        <f t="shared" ref="C21:P21" si="0">SUM(C6:C20)</f>
        <v>0</v>
      </c>
      <c r="D21" s="24">
        <f t="shared" si="0"/>
        <v>0</v>
      </c>
      <c r="E21" s="24">
        <f t="shared" si="0"/>
        <v>0</v>
      </c>
      <c r="F21" s="24">
        <f t="shared" si="0"/>
        <v>0</v>
      </c>
      <c r="G21" s="24">
        <f t="shared" si="0"/>
        <v>0</v>
      </c>
      <c r="H21" s="24">
        <f t="shared" si="0"/>
        <v>0</v>
      </c>
      <c r="I21" s="24">
        <f t="shared" si="0"/>
        <v>0</v>
      </c>
      <c r="J21" s="24">
        <f t="shared" si="0"/>
        <v>0</v>
      </c>
      <c r="K21" s="24">
        <f t="shared" si="0"/>
        <v>0</v>
      </c>
      <c r="L21" s="24">
        <f t="shared" si="0"/>
        <v>0</v>
      </c>
      <c r="M21" s="24">
        <f t="shared" si="0"/>
        <v>0</v>
      </c>
      <c r="N21" s="24">
        <f t="shared" si="0"/>
        <v>0</v>
      </c>
      <c r="O21" s="24">
        <f t="shared" si="0"/>
        <v>0</v>
      </c>
      <c r="P21" s="24">
        <f t="shared" si="0"/>
        <v>0</v>
      </c>
      <c r="Q21" s="21"/>
      <c r="R21"/>
    </row>
    <row r="22" spans="1:18" x14ac:dyDescent="0.2">
      <c r="A22" s="4">
        <v>16</v>
      </c>
      <c r="B22" s="56"/>
      <c r="C22" s="48"/>
      <c r="D22" s="48"/>
      <c r="E22" s="48"/>
      <c r="F22" s="48"/>
      <c r="G22" s="48"/>
      <c r="H22" s="48"/>
      <c r="I22" s="48"/>
      <c r="J22" s="48"/>
      <c r="K22" s="48"/>
      <c r="L22" s="48"/>
      <c r="M22" s="48"/>
      <c r="N22" s="48"/>
      <c r="O22" s="48"/>
      <c r="P22" s="48"/>
      <c r="Q22" s="3"/>
    </row>
    <row r="23" spans="1:18" x14ac:dyDescent="0.2">
      <c r="A23" s="4">
        <v>17</v>
      </c>
      <c r="B23" s="56"/>
      <c r="C23" s="48"/>
      <c r="D23" s="48"/>
      <c r="E23" s="48"/>
      <c r="F23" s="48"/>
      <c r="G23" s="48"/>
      <c r="H23" s="48"/>
      <c r="I23" s="48"/>
      <c r="J23" s="48"/>
      <c r="K23" s="48"/>
      <c r="L23" s="48"/>
      <c r="M23" s="48"/>
      <c r="N23" s="48"/>
      <c r="O23" s="48"/>
      <c r="P23" s="48"/>
      <c r="Q23" s="3"/>
    </row>
    <row r="24" spans="1:18" x14ac:dyDescent="0.2">
      <c r="A24" s="4">
        <v>18</v>
      </c>
      <c r="B24" s="56"/>
      <c r="C24" s="48"/>
      <c r="D24" s="48"/>
      <c r="E24" s="48"/>
      <c r="F24" s="48"/>
      <c r="G24" s="48"/>
      <c r="H24" s="48"/>
      <c r="I24" s="48"/>
      <c r="J24" s="48"/>
      <c r="K24" s="48"/>
      <c r="L24" s="48"/>
      <c r="M24" s="48"/>
      <c r="N24" s="48"/>
      <c r="O24" s="48"/>
      <c r="P24" s="48"/>
      <c r="Q24" s="3"/>
    </row>
    <row r="25" spans="1:18" x14ac:dyDescent="0.2">
      <c r="A25" s="4">
        <v>19</v>
      </c>
      <c r="B25" s="56"/>
      <c r="C25" s="48"/>
      <c r="D25" s="48"/>
      <c r="E25" s="48"/>
      <c r="F25" s="48"/>
      <c r="G25" s="48"/>
      <c r="H25" s="48"/>
      <c r="I25" s="48"/>
      <c r="J25" s="48"/>
      <c r="K25" s="48"/>
      <c r="L25" s="48"/>
      <c r="M25" s="48"/>
      <c r="N25" s="48"/>
      <c r="O25" s="48"/>
      <c r="P25" s="48"/>
      <c r="Q25" s="3"/>
    </row>
    <row r="26" spans="1:18" x14ac:dyDescent="0.2">
      <c r="A26" s="4">
        <v>20</v>
      </c>
      <c r="B26" s="56"/>
      <c r="C26" s="48"/>
      <c r="D26" s="48"/>
      <c r="E26" s="48"/>
      <c r="F26" s="48"/>
      <c r="G26" s="48"/>
      <c r="H26" s="48"/>
      <c r="I26" s="48"/>
      <c r="J26" s="48"/>
      <c r="K26" s="48"/>
      <c r="L26" s="48"/>
      <c r="M26" s="48"/>
      <c r="N26" s="48"/>
      <c r="O26" s="48"/>
      <c r="P26" s="48"/>
      <c r="Q26" s="3"/>
    </row>
    <row r="27" spans="1:18" x14ac:dyDescent="0.2">
      <c r="A27" s="4">
        <v>21</v>
      </c>
      <c r="B27" s="56"/>
      <c r="C27" s="48"/>
      <c r="D27" s="48"/>
      <c r="E27" s="48"/>
      <c r="F27" s="48"/>
      <c r="G27" s="48"/>
      <c r="H27" s="48"/>
      <c r="I27" s="48"/>
      <c r="J27" s="48"/>
      <c r="K27" s="48"/>
      <c r="L27" s="48"/>
      <c r="M27" s="48"/>
      <c r="N27" s="48"/>
      <c r="O27" s="48"/>
      <c r="P27" s="48"/>
      <c r="Q27" s="3"/>
    </row>
    <row r="28" spans="1:18" x14ac:dyDescent="0.2">
      <c r="A28" s="4">
        <v>22</v>
      </c>
      <c r="B28" s="56"/>
      <c r="C28" s="48"/>
      <c r="D28" s="48"/>
      <c r="E28" s="48"/>
      <c r="F28" s="48"/>
      <c r="G28" s="48"/>
      <c r="H28" s="48"/>
      <c r="I28" s="48"/>
      <c r="J28" s="48"/>
      <c r="K28" s="48"/>
      <c r="L28" s="48"/>
      <c r="M28" s="48"/>
      <c r="N28" s="48"/>
      <c r="O28" s="48"/>
      <c r="P28" s="48"/>
      <c r="Q28" s="3"/>
    </row>
    <row r="29" spans="1:18" x14ac:dyDescent="0.2">
      <c r="A29" s="4">
        <v>23</v>
      </c>
      <c r="B29" s="56"/>
      <c r="C29" s="48"/>
      <c r="D29" s="48"/>
      <c r="E29" s="48"/>
      <c r="F29" s="48"/>
      <c r="G29" s="48"/>
      <c r="H29" s="48"/>
      <c r="I29" s="48"/>
      <c r="J29" s="48"/>
      <c r="K29" s="48"/>
      <c r="L29" s="48"/>
      <c r="M29" s="48"/>
      <c r="N29" s="48"/>
      <c r="O29" s="48"/>
      <c r="P29" s="48"/>
      <c r="Q29" s="3"/>
    </row>
    <row r="30" spans="1:18" x14ac:dyDescent="0.2">
      <c r="A30" s="4">
        <v>24</v>
      </c>
      <c r="B30" s="56"/>
      <c r="C30" s="48"/>
      <c r="D30" s="48"/>
      <c r="E30" s="48"/>
      <c r="F30" s="48"/>
      <c r="G30" s="48"/>
      <c r="H30" s="48"/>
      <c r="I30" s="48"/>
      <c r="J30" s="48"/>
      <c r="K30" s="48"/>
      <c r="L30" s="48"/>
      <c r="M30" s="48"/>
      <c r="N30" s="48"/>
      <c r="O30" s="48"/>
      <c r="P30" s="48"/>
      <c r="Q30" s="3"/>
    </row>
    <row r="31" spans="1:18" x14ac:dyDescent="0.2">
      <c r="A31" s="4">
        <v>25</v>
      </c>
      <c r="B31" s="56"/>
      <c r="C31" s="48"/>
      <c r="D31" s="48"/>
      <c r="E31" s="48"/>
      <c r="F31" s="48"/>
      <c r="G31" s="48"/>
      <c r="H31" s="48"/>
      <c r="I31" s="48"/>
      <c r="J31" s="48"/>
      <c r="K31" s="48"/>
      <c r="L31" s="48"/>
      <c r="M31" s="48"/>
      <c r="N31" s="48"/>
      <c r="O31" s="48"/>
      <c r="P31" s="48"/>
      <c r="Q31" s="3"/>
    </row>
    <row r="32" spans="1:18" x14ac:dyDescent="0.2">
      <c r="A32" s="4">
        <v>26</v>
      </c>
      <c r="B32" s="56"/>
      <c r="C32" s="48"/>
      <c r="D32" s="48"/>
      <c r="E32" s="48"/>
      <c r="F32" s="48"/>
      <c r="G32" s="48"/>
      <c r="H32" s="48"/>
      <c r="I32" s="48"/>
      <c r="J32" s="48"/>
      <c r="K32" s="48"/>
      <c r="L32" s="48"/>
      <c r="M32" s="48"/>
      <c r="N32" s="48"/>
      <c r="O32" s="48"/>
      <c r="P32" s="48"/>
      <c r="Q32" s="3"/>
    </row>
    <row r="33" spans="1:17" x14ac:dyDescent="0.2">
      <c r="A33" s="4">
        <v>27</v>
      </c>
      <c r="B33" s="56"/>
      <c r="C33" s="48"/>
      <c r="D33" s="48"/>
      <c r="E33" s="48"/>
      <c r="F33" s="48"/>
      <c r="G33" s="48"/>
      <c r="H33" s="48"/>
      <c r="I33" s="48"/>
      <c r="J33" s="48"/>
      <c r="K33" s="48"/>
      <c r="L33" s="48"/>
      <c r="M33" s="48"/>
      <c r="N33" s="48"/>
      <c r="O33" s="48"/>
      <c r="P33" s="48"/>
      <c r="Q33" s="3"/>
    </row>
    <row r="34" spans="1:17" x14ac:dyDescent="0.2">
      <c r="A34" s="4">
        <v>28</v>
      </c>
      <c r="B34" s="56"/>
      <c r="C34" s="48"/>
      <c r="D34" s="48"/>
      <c r="E34" s="48"/>
      <c r="F34" s="48"/>
      <c r="G34" s="48"/>
      <c r="H34" s="48"/>
      <c r="I34" s="48"/>
      <c r="J34" s="48"/>
      <c r="K34" s="48"/>
      <c r="L34" s="48"/>
      <c r="M34" s="48"/>
      <c r="N34" s="48"/>
      <c r="O34" s="48"/>
      <c r="P34" s="48"/>
      <c r="Q34" s="3"/>
    </row>
    <row r="35" spans="1:17" x14ac:dyDescent="0.2">
      <c r="A35" s="4">
        <v>29</v>
      </c>
      <c r="B35" s="56"/>
      <c r="C35" s="48"/>
      <c r="D35" s="48"/>
      <c r="E35" s="48"/>
      <c r="F35" s="48"/>
      <c r="G35" s="48"/>
      <c r="H35" s="48"/>
      <c r="I35" s="48"/>
      <c r="J35" s="48"/>
      <c r="K35" s="48"/>
      <c r="L35" s="48"/>
      <c r="M35" s="48"/>
      <c r="N35" s="48"/>
      <c r="O35" s="48"/>
      <c r="P35" s="48"/>
      <c r="Q35" s="3"/>
    </row>
    <row r="36" spans="1:17" x14ac:dyDescent="0.2">
      <c r="A36" s="4">
        <v>30</v>
      </c>
      <c r="B36" s="56"/>
      <c r="C36" s="48"/>
      <c r="D36" s="48"/>
      <c r="E36" s="48"/>
      <c r="F36" s="48"/>
      <c r="G36" s="48"/>
      <c r="H36" s="48"/>
      <c r="I36" s="48"/>
      <c r="J36" s="48"/>
      <c r="K36" s="48"/>
      <c r="L36" s="48"/>
      <c r="M36" s="48"/>
      <c r="N36" s="48"/>
      <c r="O36" s="48"/>
      <c r="P36" s="48"/>
      <c r="Q36" s="3"/>
    </row>
    <row r="37" spans="1:17" x14ac:dyDescent="0.2">
      <c r="A37" s="4">
        <v>31</v>
      </c>
      <c r="B37" s="57"/>
      <c r="C37" s="50"/>
      <c r="D37" s="50"/>
      <c r="E37" s="50"/>
      <c r="F37" s="50"/>
      <c r="G37" s="50"/>
      <c r="H37" s="50"/>
      <c r="I37" s="50"/>
      <c r="J37" s="50"/>
      <c r="K37" s="50"/>
      <c r="L37" s="50"/>
      <c r="M37" s="50"/>
      <c r="N37" s="50"/>
      <c r="O37" s="50"/>
      <c r="P37" s="50"/>
      <c r="Q37" s="3"/>
    </row>
    <row r="38" spans="1:17" ht="25.5" x14ac:dyDescent="0.2">
      <c r="A38" s="20" t="s">
        <v>44</v>
      </c>
      <c r="B38" s="38">
        <f t="shared" ref="B38:P38" si="1">SUM(B21:B37)</f>
        <v>0</v>
      </c>
      <c r="C38" s="26">
        <f t="shared" si="1"/>
        <v>0</v>
      </c>
      <c r="D38" s="26">
        <f t="shared" si="1"/>
        <v>0</v>
      </c>
      <c r="E38" s="26">
        <f t="shared" si="1"/>
        <v>0</v>
      </c>
      <c r="F38" s="26">
        <f t="shared" si="1"/>
        <v>0</v>
      </c>
      <c r="G38" s="26">
        <f t="shared" si="1"/>
        <v>0</v>
      </c>
      <c r="H38" s="26">
        <f t="shared" si="1"/>
        <v>0</v>
      </c>
      <c r="I38" s="26">
        <f t="shared" si="1"/>
        <v>0</v>
      </c>
      <c r="J38" s="26">
        <f t="shared" si="1"/>
        <v>0</v>
      </c>
      <c r="K38" s="26">
        <f t="shared" si="1"/>
        <v>0</v>
      </c>
      <c r="L38" s="26">
        <f t="shared" si="1"/>
        <v>0</v>
      </c>
      <c r="M38" s="26">
        <f t="shared" si="1"/>
        <v>0</v>
      </c>
      <c r="N38" s="26">
        <f t="shared" si="1"/>
        <v>0</v>
      </c>
      <c r="O38" s="26">
        <f t="shared" si="1"/>
        <v>0</v>
      </c>
      <c r="P38" s="26">
        <f t="shared" si="1"/>
        <v>0</v>
      </c>
      <c r="Q38" s="389"/>
    </row>
    <row r="39" spans="1:17" ht="25.5" x14ac:dyDescent="0.2">
      <c r="A39" s="20" t="s">
        <v>45</v>
      </c>
      <c r="B39" s="38"/>
      <c r="C39" s="26"/>
      <c r="D39" s="26"/>
      <c r="E39" s="26"/>
      <c r="F39" s="26"/>
      <c r="G39" s="26"/>
      <c r="H39" s="26"/>
      <c r="I39" s="26"/>
      <c r="J39" s="26"/>
      <c r="K39" s="26"/>
      <c r="L39" s="26"/>
      <c r="M39" s="26"/>
      <c r="N39" s="26"/>
      <c r="O39" s="26"/>
      <c r="P39" s="26"/>
      <c r="Q39" s="3"/>
    </row>
    <row r="40" spans="1:17" x14ac:dyDescent="0.2">
      <c r="A40" s="4"/>
      <c r="B40" s="39"/>
      <c r="C40" s="27"/>
      <c r="D40" s="27"/>
      <c r="E40" s="27"/>
      <c r="F40" s="27"/>
      <c r="G40" s="27"/>
      <c r="H40" s="27"/>
      <c r="I40" s="27"/>
      <c r="J40" s="27"/>
      <c r="K40" s="27"/>
      <c r="L40" s="27"/>
      <c r="M40" s="27"/>
      <c r="N40" s="27"/>
      <c r="O40" s="27"/>
      <c r="P40" s="27"/>
      <c r="Q40" s="3"/>
    </row>
    <row r="41" spans="1:17" ht="25.5" x14ac:dyDescent="0.2">
      <c r="A41" s="20" t="s">
        <v>15</v>
      </c>
      <c r="B41" s="35"/>
      <c r="C41" s="35"/>
      <c r="D41" s="35"/>
      <c r="E41" s="35"/>
      <c r="F41" s="35"/>
      <c r="G41" s="35"/>
      <c r="H41" s="35"/>
      <c r="I41" s="35"/>
      <c r="J41" s="35"/>
      <c r="K41" s="35"/>
      <c r="L41" s="35"/>
      <c r="M41" s="35"/>
      <c r="N41" s="35"/>
      <c r="O41" s="35"/>
      <c r="P41" s="35"/>
      <c r="Q41" s="3"/>
    </row>
    <row r="42" spans="1:17" ht="25.5" x14ac:dyDescent="0.2">
      <c r="A42" s="20" t="s">
        <v>46</v>
      </c>
      <c r="B42" s="35"/>
      <c r="C42" s="35"/>
      <c r="D42" s="35"/>
      <c r="E42" s="35"/>
      <c r="F42" s="35"/>
      <c r="G42" s="35"/>
      <c r="H42" s="35"/>
      <c r="I42" s="35"/>
      <c r="J42" s="35"/>
      <c r="K42" s="35"/>
      <c r="L42" s="35"/>
      <c r="M42" s="35"/>
      <c r="N42" s="35"/>
      <c r="O42" s="35"/>
      <c r="P42" s="35"/>
      <c r="Q42" s="3"/>
    </row>
    <row r="43" spans="1:17" ht="25.5" x14ac:dyDescent="0.2">
      <c r="A43" s="20" t="s">
        <v>47</v>
      </c>
      <c r="B43" s="35">
        <f>-B41+B42</f>
        <v>0</v>
      </c>
      <c r="C43" s="35">
        <f t="shared" ref="C43:P43" si="2">+C41-C42</f>
        <v>0</v>
      </c>
      <c r="D43" s="35">
        <f t="shared" si="2"/>
        <v>0</v>
      </c>
      <c r="E43" s="35">
        <f t="shared" si="2"/>
        <v>0</v>
      </c>
      <c r="F43" s="35">
        <f t="shared" si="2"/>
        <v>0</v>
      </c>
      <c r="G43" s="35">
        <f t="shared" si="2"/>
        <v>0</v>
      </c>
      <c r="H43" s="35">
        <f t="shared" si="2"/>
        <v>0</v>
      </c>
      <c r="I43" s="35">
        <f t="shared" si="2"/>
        <v>0</v>
      </c>
      <c r="J43" s="35">
        <f t="shared" si="2"/>
        <v>0</v>
      </c>
      <c r="K43" s="35">
        <f t="shared" si="2"/>
        <v>0</v>
      </c>
      <c r="L43" s="35">
        <f t="shared" si="2"/>
        <v>0</v>
      </c>
      <c r="M43" s="35">
        <f t="shared" si="2"/>
        <v>0</v>
      </c>
      <c r="N43" s="35">
        <f t="shared" si="2"/>
        <v>0</v>
      </c>
      <c r="O43" s="35">
        <f t="shared" si="2"/>
        <v>0</v>
      </c>
      <c r="P43" s="35">
        <f t="shared" si="2"/>
        <v>0</v>
      </c>
      <c r="Q43" s="3"/>
    </row>
    <row r="44" spans="1:17" x14ac:dyDescent="0.2">
      <c r="A44" s="4"/>
      <c r="B44" s="35"/>
      <c r="Q44" s="3"/>
    </row>
    <row r="45" spans="1:17" x14ac:dyDescent="0.2">
      <c r="A45" s="4"/>
      <c r="B45" s="4"/>
      <c r="C45" s="3"/>
      <c r="D45" s="3" t="s">
        <v>18</v>
      </c>
      <c r="E45" s="3"/>
      <c r="F45" s="3"/>
      <c r="G45" s="3"/>
      <c r="H45" s="4"/>
      <c r="I45" s="3"/>
      <c r="J45" s="3"/>
      <c r="K45" s="4"/>
      <c r="L45" s="4" t="s">
        <v>21</v>
      </c>
      <c r="M45" s="4"/>
      <c r="N45" s="3"/>
      <c r="O45" s="3"/>
      <c r="P45" s="3"/>
      <c r="Q45" s="3"/>
    </row>
    <row r="46" spans="1:17" x14ac:dyDescent="0.2">
      <c r="A46" s="20" t="s">
        <v>16</v>
      </c>
      <c r="B46" s="20"/>
      <c r="C46" s="28" t="s">
        <v>19</v>
      </c>
      <c r="D46" s="29"/>
      <c r="E46" s="41">
        <f>B38</f>
        <v>0</v>
      </c>
      <c r="F46" s="3"/>
      <c r="G46" s="3"/>
      <c r="H46" s="3"/>
      <c r="I46" s="38"/>
      <c r="J46" s="3"/>
      <c r="K46" s="42" t="s">
        <v>19</v>
      </c>
      <c r="L46" s="40"/>
      <c r="M46" s="41">
        <f>+B42</f>
        <v>0</v>
      </c>
      <c r="N46" s="3"/>
      <c r="O46" s="3"/>
      <c r="P46" s="3"/>
      <c r="Q46" s="3"/>
    </row>
    <row r="47" spans="1:17" ht="18" x14ac:dyDescent="0.25">
      <c r="A47" s="20" t="s">
        <v>17</v>
      </c>
      <c r="B47" s="20"/>
      <c r="C47" s="31" t="s">
        <v>20</v>
      </c>
      <c r="D47" s="3"/>
      <c r="E47" s="439">
        <f>SUM(C38:P38)</f>
        <v>0</v>
      </c>
      <c r="F47" s="19"/>
      <c r="G47" s="3"/>
      <c r="H47" s="3"/>
      <c r="I47" s="38"/>
      <c r="J47" s="19" t="s">
        <v>49</v>
      </c>
      <c r="K47" s="45" t="s">
        <v>20</v>
      </c>
      <c r="L47" s="4"/>
      <c r="M47" s="43"/>
      <c r="N47" s="3"/>
      <c r="O47" s="3"/>
      <c r="P47" s="3"/>
      <c r="Q47" s="3"/>
    </row>
    <row r="48" spans="1:17" x14ac:dyDescent="0.2">
      <c r="A48" s="4"/>
      <c r="B48" s="4"/>
      <c r="C48" s="46" t="s">
        <v>53</v>
      </c>
      <c r="D48" s="33"/>
      <c r="E48" s="34">
        <f>+E46-E47</f>
        <v>0</v>
      </c>
      <c r="F48" s="3"/>
      <c r="G48" s="387"/>
      <c r="H48" s="3"/>
      <c r="I48" s="38"/>
      <c r="J48" s="3"/>
      <c r="K48" s="46" t="s">
        <v>53</v>
      </c>
      <c r="L48" s="44"/>
      <c r="M48" s="43">
        <f>+M46-M47</f>
        <v>0</v>
      </c>
      <c r="N48" s="3"/>
      <c r="O48" s="3"/>
      <c r="P48" s="3"/>
      <c r="Q48" s="3"/>
    </row>
    <row r="49" spans="1:17" x14ac:dyDescent="0.2">
      <c r="A49" s="4"/>
      <c r="B49" s="4"/>
      <c r="C49" s="3"/>
      <c r="D49" s="3"/>
      <c r="E49" s="3"/>
      <c r="F49" s="3"/>
      <c r="G49" s="3"/>
      <c r="H49" s="3"/>
      <c r="I49" s="3"/>
      <c r="J49" s="3"/>
      <c r="K49" s="3"/>
      <c r="L49" s="3"/>
      <c r="M49" s="3"/>
      <c r="N49" s="3"/>
      <c r="O49" s="3"/>
      <c r="P49" s="3"/>
      <c r="Q49" s="3"/>
    </row>
    <row r="50" spans="1:17" x14ac:dyDescent="0.2">
      <c r="A50" s="441" t="s">
        <v>296</v>
      </c>
      <c r="B50" s="4"/>
    </row>
    <row r="51" spans="1:17" x14ac:dyDescent="0.2">
      <c r="B51" s="4"/>
    </row>
  </sheetData>
  <sheetProtection algorithmName="SHA-512" hashValue="j2vNP4SHoEW9GYvAODGoN3rcFnw7bUEhjz/HUgsDO0iJh5if2PjI4Q1VwEiXsdkeVy/WHLAozWRQNB65vPAVMA==" saltValue="PwmKwq+ycer91/SyL1GOsQ==" spinCount="100000" sheet="1" objects="1" scenarios="1" selectLockedCells="1"/>
  <hyperlinks>
    <hyperlink ref="E47" r:id="rId1" display="=@sum(C38:P38" xr:uid="{00000000-0004-0000-0200-000000000000}"/>
  </hyperlinks>
  <printOptions gridLines="1"/>
  <pageMargins left="0.56000000000000005" right="0.51" top="1" bottom="1" header="0.5" footer="0.5"/>
  <pageSetup scale="55" orientation="landscape" horizontalDpi="300" verticalDpi="300" r:id="rId2"/>
  <headerFooter alignWithMargins="0">
    <oddHeader>&amp;C&amp;"Arial,Bold"&amp;12Monthly Budget</oddHeader>
    <oddFooter>&amp;L&amp;F
&amp;A&amp;R&amp;D &amp;T</oddFooter>
  </headerFooter>
  <colBreaks count="1" manualBreakCount="1">
    <brk id="10" max="47" man="1"/>
  </colBreak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S146"/>
  <sheetViews>
    <sheetView zoomScale="90" zoomScaleNormal="90" zoomScalePageLayoutView="90" workbookViewId="0">
      <pane xSplit="2" ySplit="6" topLeftCell="C7"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7.7109375" customWidth="1"/>
    <col min="2" max="2" width="35.28515625" bestFit="1" customWidth="1"/>
    <col min="3" max="3" width="17.7109375" style="2" customWidth="1"/>
    <col min="4" max="4" width="6.7109375" style="2" bestFit="1" customWidth="1"/>
    <col min="5" max="5" width="20.7109375" style="141" customWidth="1"/>
    <col min="6" max="6" width="14.42578125" style="142" bestFit="1" customWidth="1"/>
    <col min="7" max="7" width="9" style="144" bestFit="1" customWidth="1"/>
    <col min="8" max="8" width="11.28515625" style="149" bestFit="1" customWidth="1"/>
    <col min="9" max="19" width="11.7109375" customWidth="1"/>
  </cols>
  <sheetData>
    <row r="1" spans="1:19" ht="54" customHeight="1" x14ac:dyDescent="0.2"/>
    <row r="2" spans="1:19" ht="48" customHeight="1" x14ac:dyDescent="0.35">
      <c r="A2" s="514"/>
      <c r="B2" s="540"/>
      <c r="C2" s="540"/>
      <c r="D2" s="540"/>
      <c r="E2" s="540"/>
      <c r="F2" s="540"/>
      <c r="G2" s="242"/>
      <c r="H2" s="242"/>
      <c r="I2" s="242"/>
      <c r="J2" s="242"/>
      <c r="K2" s="242"/>
      <c r="L2" s="242"/>
      <c r="M2" s="242"/>
      <c r="N2" s="242"/>
      <c r="O2" s="242"/>
      <c r="P2" s="242"/>
      <c r="Q2" s="242"/>
      <c r="R2" s="242"/>
    </row>
    <row r="3" spans="1:19" s="184" customFormat="1" ht="20.25" x14ac:dyDescent="0.3">
      <c r="B3" s="576" t="s">
        <v>143</v>
      </c>
      <c r="C3" s="577"/>
      <c r="D3" s="577"/>
      <c r="E3" s="578"/>
      <c r="F3" s="201"/>
      <c r="G3" s="202"/>
      <c r="H3" s="203"/>
      <c r="S3" s="185"/>
    </row>
    <row r="4" spans="1:19" s="54" customFormat="1" ht="18" x14ac:dyDescent="0.25">
      <c r="B4" s="243" t="s">
        <v>241</v>
      </c>
      <c r="C4" s="573"/>
      <c r="D4" s="574"/>
      <c r="E4" s="575"/>
      <c r="F4" s="204"/>
      <c r="G4" s="205"/>
      <c r="H4" s="206"/>
      <c r="I4" s="186"/>
      <c r="J4" s="186"/>
      <c r="K4" s="186"/>
      <c r="L4" s="186"/>
      <c r="M4" s="186"/>
      <c r="N4" s="186"/>
      <c r="O4" s="186"/>
      <c r="P4" s="186"/>
      <c r="Q4" s="186"/>
      <c r="R4" s="186"/>
      <c r="S4" s="186"/>
    </row>
    <row r="5" spans="1:19" s="229" customFormat="1" ht="15.4" customHeight="1" x14ac:dyDescent="0.25">
      <c r="B5" s="359" t="s">
        <v>41</v>
      </c>
      <c r="C5" s="360" t="s">
        <v>144</v>
      </c>
      <c r="D5" s="361"/>
      <c r="E5" s="362" t="s">
        <v>144</v>
      </c>
    </row>
    <row r="6" spans="1:19" s="229" customFormat="1" ht="15.75" x14ac:dyDescent="0.25">
      <c r="B6" s="363" t="s">
        <v>145</v>
      </c>
      <c r="C6" s="364" t="s">
        <v>146</v>
      </c>
      <c r="D6" s="365" t="s">
        <v>244</v>
      </c>
      <c r="E6" s="366" t="s">
        <v>147</v>
      </c>
    </row>
    <row r="7" spans="1:19" s="6" customFormat="1" ht="15" x14ac:dyDescent="0.2">
      <c r="B7" s="237" t="s">
        <v>148</v>
      </c>
      <c r="C7" s="180"/>
      <c r="D7" s="251"/>
      <c r="E7" s="227">
        <f t="shared" ref="E7:E21" si="0">C7/12</f>
        <v>0</v>
      </c>
      <c r="F7" s="208"/>
      <c r="G7" s="209"/>
      <c r="H7" s="210"/>
    </row>
    <row r="8" spans="1:19" s="70" customFormat="1" ht="15" x14ac:dyDescent="0.2">
      <c r="B8" s="238" t="s">
        <v>149</v>
      </c>
      <c r="C8" s="181"/>
      <c r="D8" s="120"/>
      <c r="E8" s="225">
        <f t="shared" si="0"/>
        <v>0</v>
      </c>
      <c r="F8" s="208"/>
      <c r="G8" s="209"/>
      <c r="H8" s="210"/>
      <c r="I8" s="6"/>
      <c r="J8" s="6"/>
      <c r="K8" s="6"/>
      <c r="L8" s="6"/>
      <c r="M8" s="6"/>
      <c r="N8" s="6"/>
      <c r="O8" s="6"/>
      <c r="P8" s="6"/>
      <c r="Q8" s="6"/>
      <c r="R8" s="6"/>
      <c r="S8" s="6"/>
    </row>
    <row r="9" spans="1:19" s="70" customFormat="1" ht="15" x14ac:dyDescent="0.2">
      <c r="B9" s="238" t="s">
        <v>150</v>
      </c>
      <c r="C9" s="181"/>
      <c r="D9" s="120"/>
      <c r="E9" s="225">
        <f t="shared" si="0"/>
        <v>0</v>
      </c>
      <c r="F9" s="208"/>
      <c r="G9" s="209"/>
      <c r="H9" s="210"/>
      <c r="I9" s="6"/>
      <c r="J9" s="6"/>
      <c r="K9" s="6"/>
      <c r="L9" s="6"/>
      <c r="M9" s="6"/>
      <c r="N9" s="6"/>
      <c r="O9" s="6"/>
      <c r="P9" s="6"/>
      <c r="Q9" s="6"/>
      <c r="R9" s="6"/>
      <c r="S9" s="6"/>
    </row>
    <row r="10" spans="1:19" s="70" customFormat="1" ht="15" x14ac:dyDescent="0.2">
      <c r="B10" s="238" t="s">
        <v>151</v>
      </c>
      <c r="C10" s="181"/>
      <c r="D10" s="120"/>
      <c r="E10" s="225">
        <f t="shared" si="0"/>
        <v>0</v>
      </c>
      <c r="F10" s="208"/>
      <c r="G10" s="209"/>
      <c r="H10" s="210"/>
      <c r="I10" s="6"/>
      <c r="J10" s="6"/>
      <c r="K10" s="6"/>
      <c r="L10" s="6"/>
      <c r="M10" s="6"/>
      <c r="N10" s="6"/>
      <c r="O10" s="6"/>
      <c r="P10" s="6"/>
      <c r="Q10" s="6"/>
      <c r="R10" s="6"/>
      <c r="S10" s="6"/>
    </row>
    <row r="11" spans="1:19" s="70" customFormat="1" ht="15" x14ac:dyDescent="0.2">
      <c r="B11" s="238" t="s">
        <v>152</v>
      </c>
      <c r="C11" s="181"/>
      <c r="D11" s="120"/>
      <c r="E11" s="225">
        <f t="shared" si="0"/>
        <v>0</v>
      </c>
      <c r="F11" s="208"/>
      <c r="G11" s="209"/>
      <c r="H11" s="210"/>
      <c r="I11" s="6"/>
      <c r="J11" s="6"/>
      <c r="K11" s="6"/>
      <c r="L11" s="6"/>
      <c r="M11" s="6"/>
      <c r="N11" s="6"/>
      <c r="O11" s="6"/>
      <c r="P11" s="6"/>
      <c r="Q11" s="6"/>
      <c r="R11" s="6"/>
      <c r="S11" s="6"/>
    </row>
    <row r="12" spans="1:19" s="70" customFormat="1" ht="15" x14ac:dyDescent="0.2">
      <c r="B12" s="238" t="s">
        <v>153</v>
      </c>
      <c r="C12" s="181"/>
      <c r="D12" s="120"/>
      <c r="E12" s="225">
        <f t="shared" si="0"/>
        <v>0</v>
      </c>
      <c r="F12" s="208"/>
      <c r="G12" s="209"/>
      <c r="H12" s="210"/>
      <c r="I12" s="6"/>
      <c r="J12" s="6"/>
      <c r="K12" s="6"/>
      <c r="L12" s="6"/>
      <c r="M12" s="6"/>
      <c r="N12" s="6"/>
      <c r="O12" s="6"/>
      <c r="P12" s="6"/>
      <c r="Q12" s="6"/>
      <c r="R12" s="6"/>
      <c r="S12" s="6"/>
    </row>
    <row r="13" spans="1:19" s="70" customFormat="1" ht="15" x14ac:dyDescent="0.2">
      <c r="B13" s="238" t="s">
        <v>154</v>
      </c>
      <c r="C13" s="181"/>
      <c r="D13" s="120"/>
      <c r="E13" s="225">
        <f t="shared" si="0"/>
        <v>0</v>
      </c>
      <c r="F13" s="231"/>
      <c r="G13" s="209"/>
      <c r="H13" s="210"/>
      <c r="I13" s="6"/>
      <c r="J13" s="6"/>
      <c r="K13" s="6"/>
      <c r="L13" s="6"/>
      <c r="M13" s="6"/>
      <c r="N13" s="6"/>
      <c r="O13" s="6"/>
      <c r="P13" s="6"/>
      <c r="Q13" s="6"/>
      <c r="R13" s="6"/>
      <c r="S13" s="6"/>
    </row>
    <row r="14" spans="1:19" s="70" customFormat="1" ht="15" x14ac:dyDescent="0.2">
      <c r="B14" s="238" t="s">
        <v>155</v>
      </c>
      <c r="C14" s="181"/>
      <c r="D14" s="120"/>
      <c r="E14" s="225">
        <f t="shared" si="0"/>
        <v>0</v>
      </c>
      <c r="F14" s="208"/>
      <c r="G14" s="209"/>
      <c r="H14" s="210"/>
      <c r="I14" s="6"/>
      <c r="J14" s="6"/>
      <c r="K14" s="6"/>
      <c r="L14" s="6"/>
      <c r="M14" s="6"/>
      <c r="N14" s="6"/>
      <c r="O14" s="6"/>
      <c r="P14" s="6"/>
      <c r="Q14" s="6"/>
      <c r="R14" s="6"/>
      <c r="S14" s="6"/>
    </row>
    <row r="15" spans="1:19" s="70" customFormat="1" ht="15" x14ac:dyDescent="0.2">
      <c r="B15" s="238" t="s">
        <v>156</v>
      </c>
      <c r="C15" s="181"/>
      <c r="D15" s="120"/>
      <c r="E15" s="225">
        <f t="shared" si="0"/>
        <v>0</v>
      </c>
      <c r="F15" s="208"/>
      <c r="G15" s="209"/>
      <c r="H15" s="210"/>
      <c r="I15" s="6"/>
      <c r="J15" s="6"/>
      <c r="K15" s="6"/>
      <c r="L15" s="6"/>
      <c r="M15" s="6"/>
      <c r="N15" s="6"/>
      <c r="O15" s="6"/>
      <c r="P15" s="6"/>
      <c r="Q15" s="6"/>
      <c r="R15" s="6"/>
      <c r="S15" s="6"/>
    </row>
    <row r="16" spans="1:19" s="70" customFormat="1" ht="15" x14ac:dyDescent="0.2">
      <c r="B16" s="238" t="s">
        <v>157</v>
      </c>
      <c r="C16" s="181"/>
      <c r="D16" s="120"/>
      <c r="E16" s="225">
        <f t="shared" si="0"/>
        <v>0</v>
      </c>
      <c r="F16" s="208"/>
      <c r="G16" s="209"/>
      <c r="H16" s="210"/>
      <c r="J16" s="6"/>
      <c r="K16" s="6"/>
      <c r="L16" s="6"/>
      <c r="M16" s="6"/>
      <c r="N16" s="6"/>
      <c r="O16" s="6"/>
      <c r="P16" s="6"/>
      <c r="Q16" s="6"/>
      <c r="R16" s="6"/>
      <c r="S16" s="6"/>
    </row>
    <row r="17" spans="2:19" s="70" customFormat="1" ht="15" x14ac:dyDescent="0.2">
      <c r="B17" s="252" t="s">
        <v>158</v>
      </c>
      <c r="C17" s="181"/>
      <c r="D17" s="120"/>
      <c r="E17" s="225">
        <f t="shared" si="0"/>
        <v>0</v>
      </c>
      <c r="F17" s="208"/>
      <c r="G17" s="209"/>
      <c r="H17" s="210"/>
      <c r="J17" s="6"/>
      <c r="K17" s="6"/>
      <c r="L17" s="6"/>
      <c r="M17" s="6"/>
      <c r="N17" s="6"/>
      <c r="O17" s="6"/>
      <c r="P17" s="6"/>
      <c r="Q17" s="6"/>
      <c r="R17" s="6"/>
      <c r="S17" s="6"/>
    </row>
    <row r="18" spans="2:19" s="70" customFormat="1" ht="15" x14ac:dyDescent="0.2">
      <c r="B18" s="252" t="s">
        <v>159</v>
      </c>
      <c r="C18" s="181"/>
      <c r="D18" s="120"/>
      <c r="E18" s="225">
        <f t="shared" si="0"/>
        <v>0</v>
      </c>
      <c r="F18" s="208"/>
      <c r="G18" s="209"/>
      <c r="H18" s="210"/>
      <c r="J18" s="6"/>
      <c r="K18" s="6"/>
      <c r="L18" s="6"/>
      <c r="M18" s="6"/>
      <c r="N18" s="6"/>
      <c r="O18" s="6"/>
      <c r="P18" s="6"/>
      <c r="Q18" s="6"/>
      <c r="R18" s="6"/>
      <c r="S18" s="6"/>
    </row>
    <row r="19" spans="2:19" s="70" customFormat="1" ht="15" x14ac:dyDescent="0.2">
      <c r="B19" s="252" t="s">
        <v>160</v>
      </c>
      <c r="C19" s="181"/>
      <c r="D19" s="120"/>
      <c r="E19" s="225">
        <f t="shared" si="0"/>
        <v>0</v>
      </c>
      <c r="F19" s="208"/>
      <c r="G19" s="209"/>
      <c r="H19" s="210"/>
      <c r="J19" s="6"/>
      <c r="K19" s="6"/>
      <c r="L19" s="6"/>
      <c r="M19" s="6"/>
      <c r="N19" s="6"/>
      <c r="O19" s="6"/>
      <c r="P19" s="6"/>
      <c r="Q19" s="6"/>
      <c r="R19" s="6"/>
      <c r="S19" s="6"/>
    </row>
    <row r="20" spans="2:19" s="70" customFormat="1" ht="15" x14ac:dyDescent="0.2">
      <c r="B20" s="252" t="s">
        <v>161</v>
      </c>
      <c r="C20" s="181"/>
      <c r="D20" s="120"/>
      <c r="E20" s="225">
        <f t="shared" si="0"/>
        <v>0</v>
      </c>
      <c r="F20" s="208"/>
      <c r="G20" s="209"/>
      <c r="H20" s="210"/>
      <c r="J20" s="6"/>
      <c r="K20" s="6"/>
      <c r="L20" s="6"/>
      <c r="M20" s="6"/>
      <c r="N20" s="6"/>
      <c r="O20" s="6"/>
      <c r="P20" s="6"/>
      <c r="Q20" s="6"/>
      <c r="R20" s="6"/>
      <c r="S20" s="6"/>
    </row>
    <row r="21" spans="2:19" s="70" customFormat="1" ht="15" x14ac:dyDescent="0.2">
      <c r="B21" s="253" t="s">
        <v>162</v>
      </c>
      <c r="C21" s="182"/>
      <c r="D21" s="157"/>
      <c r="E21" s="226">
        <f t="shared" si="0"/>
        <v>0</v>
      </c>
      <c r="F21" s="208"/>
      <c r="G21" s="209"/>
      <c r="H21" s="210"/>
      <c r="J21" s="6"/>
      <c r="K21" s="6"/>
      <c r="L21" s="6"/>
      <c r="M21" s="6"/>
      <c r="N21" s="6"/>
      <c r="O21" s="6"/>
      <c r="P21" s="6"/>
      <c r="Q21" s="6"/>
      <c r="R21" s="6"/>
      <c r="S21" s="6"/>
    </row>
    <row r="22" spans="2:19" s="54" customFormat="1" ht="15" customHeight="1" x14ac:dyDescent="0.25">
      <c r="B22" s="150"/>
      <c r="C22" s="117"/>
      <c r="D22" s="117"/>
      <c r="E22" s="128"/>
      <c r="F22" s="204"/>
      <c r="G22" s="205"/>
      <c r="H22" s="206"/>
      <c r="I22" s="186"/>
      <c r="J22" s="186"/>
      <c r="K22" s="186"/>
      <c r="L22" s="186"/>
      <c r="M22" s="186"/>
      <c r="N22" s="186"/>
      <c r="O22" s="186"/>
      <c r="P22" s="186"/>
      <c r="Q22" s="186"/>
      <c r="R22" s="186"/>
      <c r="S22" s="186"/>
    </row>
    <row r="23" spans="2:19" x14ac:dyDescent="0.2">
      <c r="B23" s="441" t="s">
        <v>296</v>
      </c>
      <c r="C23" s="123"/>
      <c r="D23" s="123"/>
      <c r="E23" s="130"/>
      <c r="F23" s="232"/>
      <c r="G23" s="143"/>
      <c r="H23" s="233"/>
      <c r="I23" s="1"/>
      <c r="J23" s="1"/>
      <c r="K23" s="1"/>
      <c r="L23" s="1"/>
      <c r="M23" s="1"/>
      <c r="N23" s="1"/>
      <c r="O23" s="1"/>
      <c r="P23" s="1"/>
      <c r="Q23" s="1"/>
      <c r="R23" s="1"/>
      <c r="S23" s="1"/>
    </row>
    <row r="24" spans="2:19" x14ac:dyDescent="0.2">
      <c r="B24" s="125"/>
      <c r="C24" s="123"/>
      <c r="D24" s="123"/>
      <c r="E24" s="130"/>
      <c r="F24" s="232"/>
      <c r="G24" s="143"/>
      <c r="H24" s="233"/>
      <c r="I24" s="1"/>
      <c r="J24" s="1"/>
      <c r="K24" s="1"/>
      <c r="L24" s="1"/>
      <c r="M24" s="1"/>
      <c r="N24" s="1"/>
      <c r="O24" s="1"/>
      <c r="P24" s="1"/>
      <c r="Q24" s="1"/>
      <c r="R24" s="1"/>
      <c r="S24" s="1"/>
    </row>
    <row r="25" spans="2:19" s="54" customFormat="1" ht="15.75" x14ac:dyDescent="0.25">
      <c r="B25" s="107"/>
      <c r="C25" s="151"/>
      <c r="D25" s="151"/>
      <c r="E25" s="152"/>
      <c r="F25" s="234"/>
      <c r="G25" s="235"/>
      <c r="H25" s="236"/>
      <c r="I25" s="170"/>
      <c r="J25" s="170"/>
      <c r="K25" s="170"/>
      <c r="L25" s="170"/>
      <c r="M25" s="170"/>
      <c r="N25" s="170"/>
      <c r="O25" s="170"/>
      <c r="P25" s="170"/>
      <c r="Q25" s="170"/>
      <c r="R25" s="170"/>
      <c r="S25" s="170"/>
    </row>
    <row r="26" spans="2:19" s="70" customFormat="1" ht="15" x14ac:dyDescent="0.2">
      <c r="B26" s="228"/>
      <c r="C26" s="146"/>
      <c r="D26" s="146"/>
      <c r="E26" s="135"/>
      <c r="F26" s="208"/>
      <c r="G26" s="209"/>
      <c r="H26" s="210"/>
      <c r="I26" s="6"/>
      <c r="J26" s="6"/>
      <c r="K26" s="6"/>
      <c r="L26" s="6"/>
      <c r="M26" s="6"/>
      <c r="N26" s="6"/>
      <c r="O26" s="6"/>
      <c r="P26" s="6"/>
      <c r="Q26" s="6"/>
      <c r="R26" s="6"/>
      <c r="S26" s="6"/>
    </row>
    <row r="27" spans="2:19" s="70" customFormat="1" ht="15" x14ac:dyDescent="0.2">
      <c r="B27" s="228"/>
      <c r="C27" s="146"/>
      <c r="D27" s="146"/>
      <c r="E27" s="135"/>
      <c r="F27" s="208"/>
      <c r="G27" s="209"/>
      <c r="H27" s="210"/>
      <c r="I27" s="6"/>
      <c r="J27" s="6"/>
      <c r="K27" s="6"/>
      <c r="L27" s="6"/>
      <c r="M27" s="6"/>
      <c r="N27" s="6"/>
      <c r="O27" s="6"/>
      <c r="P27" s="6"/>
      <c r="Q27" s="6"/>
      <c r="R27" s="6"/>
      <c r="S27" s="6"/>
    </row>
    <row r="28" spans="2:19" s="70" customFormat="1" ht="15" x14ac:dyDescent="0.2">
      <c r="B28" s="228"/>
      <c r="C28" s="146"/>
      <c r="D28" s="146"/>
      <c r="E28" s="135"/>
      <c r="F28" s="208"/>
      <c r="G28" s="209"/>
      <c r="H28" s="210"/>
      <c r="I28" s="6"/>
      <c r="J28" s="6"/>
      <c r="K28" s="6"/>
      <c r="L28" s="6"/>
      <c r="M28" s="6"/>
      <c r="N28" s="6"/>
      <c r="O28" s="6"/>
      <c r="P28" s="6"/>
      <c r="Q28" s="6"/>
      <c r="R28" s="6"/>
      <c r="S28" s="6"/>
    </row>
    <row r="29" spans="2:19" s="70" customFormat="1" ht="15" x14ac:dyDescent="0.2">
      <c r="B29" s="228"/>
      <c r="C29" s="146"/>
      <c r="D29" s="146"/>
      <c r="E29" s="135"/>
      <c r="F29" s="208"/>
      <c r="G29" s="209"/>
      <c r="H29" s="210"/>
      <c r="I29" s="6"/>
      <c r="J29" s="6"/>
      <c r="K29" s="6"/>
      <c r="L29" s="6"/>
      <c r="M29" s="6"/>
      <c r="N29" s="6"/>
      <c r="O29" s="6"/>
      <c r="P29" s="6"/>
      <c r="Q29" s="6"/>
      <c r="R29" s="6"/>
      <c r="S29" s="6"/>
    </row>
    <row r="30" spans="2:19" s="70" customFormat="1" ht="15" x14ac:dyDescent="0.2">
      <c r="B30" s="228"/>
      <c r="C30" s="146"/>
      <c r="D30" s="146"/>
      <c r="E30" s="135"/>
      <c r="F30" s="208"/>
      <c r="G30" s="209"/>
      <c r="H30" s="210"/>
      <c r="I30" s="6"/>
      <c r="J30" s="6"/>
      <c r="K30" s="6"/>
      <c r="L30" s="6"/>
      <c r="M30" s="6"/>
      <c r="N30" s="6"/>
      <c r="O30" s="6"/>
      <c r="P30" s="6"/>
      <c r="Q30" s="6"/>
      <c r="R30" s="6"/>
      <c r="S30" s="6"/>
    </row>
    <row r="31" spans="2:19" s="70" customFormat="1" ht="15" x14ac:dyDescent="0.2">
      <c r="B31" s="228"/>
      <c r="C31" s="146"/>
      <c r="D31" s="146"/>
      <c r="E31" s="135"/>
      <c r="F31" s="208"/>
      <c r="G31" s="209"/>
      <c r="H31" s="210"/>
      <c r="I31" s="6"/>
      <c r="J31" s="6"/>
      <c r="K31" s="6"/>
      <c r="L31" s="6"/>
      <c r="M31" s="6"/>
      <c r="N31" s="6"/>
      <c r="O31" s="6"/>
      <c r="P31" s="6"/>
      <c r="Q31" s="6"/>
      <c r="R31" s="6"/>
      <c r="S31" s="6"/>
    </row>
    <row r="32" spans="2:19" s="70" customFormat="1" ht="15.75" x14ac:dyDescent="0.25">
      <c r="B32" s="107"/>
      <c r="C32" s="146"/>
      <c r="D32" s="146"/>
      <c r="E32" s="152"/>
      <c r="F32" s="208"/>
      <c r="G32" s="209"/>
      <c r="H32" s="210"/>
      <c r="I32" s="6"/>
      <c r="J32" s="6"/>
      <c r="K32" s="6"/>
      <c r="L32" s="6"/>
      <c r="M32" s="6"/>
      <c r="N32" s="6"/>
      <c r="O32" s="6"/>
      <c r="P32" s="6"/>
      <c r="Q32" s="6"/>
      <c r="R32" s="6"/>
      <c r="S32" s="6"/>
    </row>
    <row r="33" spans="2:19" x14ac:dyDescent="0.2">
      <c r="B33" s="125"/>
      <c r="C33" s="123"/>
      <c r="D33" s="123"/>
      <c r="E33" s="130"/>
      <c r="F33" s="232"/>
      <c r="G33" s="143"/>
      <c r="H33" s="233"/>
      <c r="I33" s="1"/>
      <c r="J33" s="1"/>
      <c r="K33" s="1"/>
      <c r="L33" s="1"/>
      <c r="M33" s="1"/>
      <c r="N33" s="1"/>
      <c r="O33" s="1"/>
      <c r="P33" s="1"/>
      <c r="Q33" s="1"/>
      <c r="R33" s="1"/>
      <c r="S33" s="1"/>
    </row>
    <row r="34" spans="2:19" x14ac:dyDescent="0.2">
      <c r="B34" s="125"/>
      <c r="C34" s="123"/>
      <c r="D34" s="123"/>
      <c r="E34" s="130"/>
      <c r="F34" s="232"/>
      <c r="G34" s="143"/>
      <c r="H34" s="233"/>
      <c r="I34" s="1"/>
      <c r="J34" s="1"/>
      <c r="K34" s="1"/>
      <c r="L34" s="1"/>
      <c r="M34" s="1"/>
      <c r="N34" s="1"/>
      <c r="O34" s="1"/>
      <c r="P34" s="1"/>
      <c r="Q34" s="1"/>
      <c r="R34" s="1"/>
      <c r="S34" s="1"/>
    </row>
    <row r="35" spans="2:19" s="54" customFormat="1" ht="15.75" x14ac:dyDescent="0.25">
      <c r="B35" s="107"/>
      <c r="C35" s="151"/>
      <c r="D35" s="151"/>
      <c r="E35" s="152"/>
      <c r="F35" s="234"/>
      <c r="G35" s="235"/>
      <c r="H35" s="236"/>
      <c r="I35" s="170"/>
      <c r="J35" s="170"/>
      <c r="K35" s="170"/>
      <c r="L35" s="170"/>
      <c r="M35" s="170"/>
      <c r="N35" s="170"/>
      <c r="O35" s="170"/>
      <c r="P35" s="170"/>
      <c r="Q35" s="170"/>
      <c r="R35" s="170"/>
      <c r="S35" s="170"/>
    </row>
    <row r="36" spans="2:19" s="70" customFormat="1" ht="15" x14ac:dyDescent="0.2">
      <c r="B36" s="228"/>
      <c r="C36" s="146"/>
      <c r="D36" s="146"/>
      <c r="E36" s="230"/>
      <c r="F36" s="208"/>
      <c r="G36" s="209"/>
      <c r="H36" s="210"/>
      <c r="I36" s="6"/>
      <c r="J36" s="6"/>
      <c r="K36" s="6"/>
      <c r="L36" s="6"/>
      <c r="M36" s="6"/>
      <c r="N36" s="6"/>
      <c r="O36" s="6"/>
      <c r="P36" s="6"/>
      <c r="Q36" s="6"/>
      <c r="R36" s="6"/>
      <c r="S36" s="6"/>
    </row>
    <row r="37" spans="2:19" s="70" customFormat="1" ht="15" x14ac:dyDescent="0.2">
      <c r="B37" s="228"/>
      <c r="C37" s="146"/>
      <c r="D37" s="146"/>
      <c r="E37" s="135"/>
      <c r="F37" s="208"/>
      <c r="G37" s="209"/>
      <c r="H37" s="210"/>
      <c r="I37" s="6"/>
      <c r="J37" s="6"/>
      <c r="K37" s="6"/>
      <c r="L37" s="6"/>
      <c r="M37" s="6"/>
      <c r="N37" s="6"/>
      <c r="O37" s="6"/>
      <c r="P37" s="6"/>
      <c r="Q37" s="6"/>
      <c r="R37" s="6"/>
      <c r="S37" s="6"/>
    </row>
    <row r="38" spans="2:19" s="70" customFormat="1" ht="15" x14ac:dyDescent="0.2">
      <c r="B38" s="228"/>
      <c r="C38" s="146"/>
      <c r="D38" s="146"/>
      <c r="E38" s="135"/>
      <c r="F38" s="208"/>
      <c r="G38" s="209"/>
      <c r="H38" s="210"/>
      <c r="I38" s="6"/>
      <c r="J38" s="6"/>
      <c r="K38" s="6"/>
      <c r="L38" s="6"/>
      <c r="M38" s="6"/>
      <c r="N38" s="6"/>
      <c r="O38" s="6"/>
      <c r="P38" s="6"/>
      <c r="Q38" s="6"/>
      <c r="R38" s="6"/>
      <c r="S38" s="6"/>
    </row>
    <row r="39" spans="2:19" s="70" customFormat="1" ht="15" x14ac:dyDescent="0.2">
      <c r="B39" s="228"/>
      <c r="C39" s="146"/>
      <c r="D39" s="146"/>
      <c r="E39" s="135"/>
      <c r="F39" s="208"/>
      <c r="G39" s="209"/>
      <c r="H39" s="210"/>
      <c r="I39" s="6"/>
      <c r="J39" s="6"/>
      <c r="K39" s="6"/>
      <c r="L39" s="6"/>
      <c r="M39" s="6"/>
      <c r="N39" s="6"/>
      <c r="O39" s="6"/>
      <c r="P39" s="6"/>
      <c r="Q39" s="6"/>
      <c r="R39" s="6"/>
      <c r="S39" s="6"/>
    </row>
    <row r="40" spans="2:19" s="70" customFormat="1" ht="15.75" x14ac:dyDescent="0.25">
      <c r="B40" s="107"/>
      <c r="C40" s="146"/>
      <c r="D40" s="146"/>
      <c r="E40" s="152"/>
      <c r="F40" s="208"/>
      <c r="G40" s="209"/>
      <c r="H40" s="210"/>
      <c r="I40" s="6"/>
      <c r="J40" s="6"/>
      <c r="K40" s="6"/>
      <c r="L40" s="6"/>
      <c r="M40" s="6"/>
      <c r="N40" s="6"/>
      <c r="O40" s="6"/>
      <c r="P40" s="6"/>
      <c r="Q40" s="6"/>
      <c r="R40" s="6"/>
      <c r="S40" s="6"/>
    </row>
    <row r="41" spans="2:19" s="70" customFormat="1" ht="15" x14ac:dyDescent="0.2">
      <c r="B41" s="228"/>
      <c r="C41" s="146"/>
      <c r="D41" s="146"/>
      <c r="E41" s="135"/>
      <c r="F41" s="208"/>
      <c r="G41" s="209"/>
      <c r="H41" s="210"/>
      <c r="I41" s="6"/>
      <c r="J41" s="6"/>
      <c r="K41" s="6"/>
      <c r="L41" s="6"/>
      <c r="M41" s="6"/>
      <c r="N41" s="6"/>
      <c r="O41" s="6"/>
      <c r="P41" s="6"/>
      <c r="Q41" s="6"/>
      <c r="R41" s="6"/>
      <c r="S41" s="6"/>
    </row>
    <row r="42" spans="2:19" s="70" customFormat="1" ht="15" x14ac:dyDescent="0.2">
      <c r="B42" s="228"/>
      <c r="C42" s="146"/>
      <c r="D42" s="146"/>
      <c r="E42" s="135"/>
      <c r="F42" s="208"/>
      <c r="G42" s="209"/>
      <c r="H42" s="210"/>
      <c r="I42" s="6"/>
      <c r="J42" s="6"/>
      <c r="K42" s="6"/>
      <c r="L42" s="6"/>
      <c r="M42" s="6"/>
      <c r="N42" s="6"/>
      <c r="O42" s="6"/>
      <c r="P42" s="6"/>
      <c r="Q42" s="6"/>
      <c r="R42" s="6"/>
      <c r="S42" s="6"/>
    </row>
    <row r="43" spans="2:19" s="54" customFormat="1" ht="15.75" x14ac:dyDescent="0.25">
      <c r="B43" s="107"/>
      <c r="C43" s="151"/>
      <c r="D43" s="151"/>
      <c r="E43" s="152"/>
      <c r="F43" s="234"/>
      <c r="G43" s="235"/>
      <c r="H43" s="236"/>
      <c r="I43" s="170"/>
      <c r="J43" s="170"/>
      <c r="K43" s="170"/>
      <c r="L43" s="170"/>
      <c r="M43" s="170"/>
      <c r="N43" s="170"/>
      <c r="O43" s="170"/>
      <c r="P43" s="170"/>
      <c r="Q43" s="170"/>
      <c r="R43" s="170"/>
      <c r="S43" s="170"/>
    </row>
    <row r="44" spans="2:19" s="70" customFormat="1" ht="15" x14ac:dyDescent="0.2">
      <c r="B44" s="228"/>
      <c r="C44" s="146"/>
      <c r="D44" s="146"/>
      <c r="E44" s="135"/>
      <c r="F44" s="208"/>
      <c r="G44" s="209"/>
      <c r="H44" s="210"/>
      <c r="I44" s="6"/>
      <c r="J44" s="6"/>
      <c r="K44" s="6"/>
      <c r="L44" s="6"/>
      <c r="M44" s="6"/>
      <c r="N44" s="6"/>
      <c r="O44" s="6"/>
      <c r="P44" s="6"/>
      <c r="Q44" s="6"/>
      <c r="R44" s="6"/>
      <c r="S44" s="6"/>
    </row>
    <row r="45" spans="2:19" s="70" customFormat="1" ht="15" x14ac:dyDescent="0.2">
      <c r="B45" s="228"/>
      <c r="C45" s="146"/>
      <c r="D45" s="146"/>
      <c r="E45" s="135"/>
      <c r="F45" s="208"/>
      <c r="G45" s="209"/>
      <c r="H45" s="210"/>
      <c r="I45" s="6"/>
      <c r="J45" s="6"/>
      <c r="K45" s="6"/>
      <c r="L45" s="6"/>
      <c r="M45" s="6"/>
      <c r="N45" s="6"/>
      <c r="O45" s="6"/>
      <c r="P45" s="6"/>
      <c r="Q45" s="6"/>
      <c r="R45" s="6"/>
      <c r="S45" s="6"/>
    </row>
    <row r="46" spans="2:19" s="70" customFormat="1" ht="15" x14ac:dyDescent="0.2">
      <c r="B46" s="228"/>
      <c r="C46" s="146"/>
      <c r="D46" s="146"/>
      <c r="E46" s="135"/>
      <c r="F46" s="208"/>
      <c r="G46" s="209"/>
      <c r="H46" s="210"/>
      <c r="I46" s="6"/>
      <c r="J46" s="6"/>
      <c r="K46" s="6"/>
      <c r="L46" s="6"/>
      <c r="M46" s="6"/>
      <c r="N46" s="6"/>
      <c r="O46" s="6"/>
      <c r="P46" s="6"/>
      <c r="Q46" s="6"/>
      <c r="R46" s="6"/>
      <c r="S46" s="6"/>
    </row>
    <row r="47" spans="2:19" s="70" customFormat="1" ht="15" x14ac:dyDescent="0.2">
      <c r="B47" s="228"/>
      <c r="C47" s="146"/>
      <c r="D47" s="146"/>
      <c r="E47" s="135"/>
      <c r="F47" s="208"/>
      <c r="G47" s="209"/>
      <c r="H47" s="210"/>
      <c r="I47" s="6"/>
      <c r="J47" s="6"/>
      <c r="K47" s="6"/>
      <c r="L47" s="6"/>
      <c r="M47" s="6"/>
      <c r="N47" s="6"/>
      <c r="O47" s="6"/>
      <c r="P47" s="6"/>
      <c r="Q47" s="6"/>
      <c r="R47" s="6"/>
      <c r="S47" s="6"/>
    </row>
    <row r="48" spans="2:19" s="70" customFormat="1" ht="15" x14ac:dyDescent="0.2">
      <c r="B48" s="228"/>
      <c r="C48" s="146"/>
      <c r="D48" s="146"/>
      <c r="E48" s="135"/>
      <c r="F48" s="208"/>
      <c r="G48" s="209"/>
      <c r="H48" s="210"/>
      <c r="I48" s="6"/>
      <c r="J48" s="6"/>
      <c r="K48" s="6"/>
      <c r="L48" s="6"/>
      <c r="M48" s="6"/>
      <c r="N48" s="6"/>
      <c r="O48" s="6"/>
      <c r="P48" s="6"/>
      <c r="Q48" s="6"/>
      <c r="R48" s="6"/>
      <c r="S48" s="6"/>
    </row>
    <row r="49" spans="2:19" s="70" customFormat="1" ht="15" x14ac:dyDescent="0.2">
      <c r="B49" s="228"/>
      <c r="C49" s="146"/>
      <c r="D49" s="146"/>
      <c r="E49" s="135"/>
      <c r="F49" s="208"/>
      <c r="G49" s="209"/>
      <c r="H49" s="210"/>
      <c r="I49" s="6"/>
      <c r="J49" s="6"/>
      <c r="K49" s="6"/>
      <c r="L49" s="6"/>
      <c r="M49" s="6"/>
      <c r="N49" s="6"/>
      <c r="O49" s="6"/>
      <c r="P49" s="6"/>
      <c r="Q49" s="6"/>
      <c r="R49" s="6"/>
      <c r="S49" s="6"/>
    </row>
    <row r="50" spans="2:19" s="70" customFormat="1" ht="15.75" x14ac:dyDescent="0.25">
      <c r="B50" s="107"/>
      <c r="C50" s="146"/>
      <c r="D50" s="146"/>
      <c r="E50" s="152"/>
      <c r="F50" s="208"/>
      <c r="G50" s="209"/>
      <c r="H50" s="210"/>
      <c r="I50" s="6"/>
      <c r="J50" s="6"/>
      <c r="K50" s="6"/>
      <c r="L50" s="6"/>
      <c r="M50" s="6"/>
      <c r="N50" s="6"/>
      <c r="O50" s="6"/>
      <c r="P50" s="6"/>
      <c r="Q50" s="6"/>
      <c r="R50" s="6"/>
      <c r="S50" s="6"/>
    </row>
    <row r="51" spans="2:19" x14ac:dyDescent="0.2">
      <c r="B51" s="96"/>
      <c r="C51" s="125"/>
      <c r="D51" s="125"/>
      <c r="E51" s="139"/>
      <c r="G51" s="143"/>
    </row>
    <row r="52" spans="2:19" x14ac:dyDescent="0.2">
      <c r="B52" s="96"/>
      <c r="C52" s="125"/>
      <c r="D52" s="125"/>
      <c r="E52" s="139"/>
      <c r="G52" s="143"/>
    </row>
    <row r="53" spans="2:19" x14ac:dyDescent="0.2">
      <c r="B53" s="96"/>
      <c r="C53" s="125"/>
      <c r="D53" s="125"/>
      <c r="E53" s="139"/>
      <c r="G53" s="143"/>
    </row>
    <row r="54" spans="2:19" x14ac:dyDescent="0.2">
      <c r="B54" s="96"/>
      <c r="C54" s="125"/>
      <c r="D54" s="125"/>
      <c r="E54" s="139"/>
      <c r="G54" s="143"/>
    </row>
    <row r="55" spans="2:19" x14ac:dyDescent="0.2">
      <c r="B55" s="96"/>
      <c r="C55" s="125"/>
      <c r="D55" s="125"/>
      <c r="E55" s="139"/>
      <c r="G55" s="143"/>
    </row>
    <row r="56" spans="2:19" x14ac:dyDescent="0.2">
      <c r="B56" s="96"/>
      <c r="C56" s="125"/>
      <c r="D56" s="125"/>
      <c r="E56" s="139"/>
      <c r="G56" s="143"/>
    </row>
    <row r="57" spans="2:19" x14ac:dyDescent="0.2">
      <c r="B57" s="96"/>
      <c r="C57" s="125"/>
      <c r="D57" s="125"/>
      <c r="E57" s="139"/>
      <c r="G57" s="143"/>
    </row>
    <row r="58" spans="2:19" x14ac:dyDescent="0.2">
      <c r="B58" s="96"/>
      <c r="C58" s="125"/>
      <c r="D58" s="125"/>
      <c r="E58" s="139"/>
      <c r="G58" s="143"/>
    </row>
    <row r="59" spans="2:19" x14ac:dyDescent="0.2">
      <c r="B59" s="96"/>
      <c r="C59" s="125"/>
      <c r="D59" s="125"/>
      <c r="E59" s="139"/>
      <c r="G59" s="143"/>
    </row>
    <row r="60" spans="2:19" x14ac:dyDescent="0.2">
      <c r="B60" s="96"/>
      <c r="C60" s="125"/>
      <c r="D60" s="125"/>
      <c r="E60" s="139"/>
      <c r="G60" s="143"/>
    </row>
    <row r="61" spans="2:19" x14ac:dyDescent="0.2">
      <c r="B61" s="96"/>
      <c r="C61" s="125"/>
      <c r="D61" s="125"/>
      <c r="E61" s="139"/>
      <c r="G61" s="143"/>
    </row>
    <row r="62" spans="2:19" x14ac:dyDescent="0.2">
      <c r="B62" s="96"/>
      <c r="C62" s="125"/>
      <c r="D62" s="125"/>
      <c r="E62" s="139"/>
      <c r="G62" s="143"/>
    </row>
    <row r="63" spans="2:19" x14ac:dyDescent="0.2">
      <c r="B63" s="96"/>
      <c r="C63" s="125"/>
      <c r="D63" s="125"/>
      <c r="E63" s="139"/>
      <c r="G63" s="143"/>
    </row>
    <row r="64" spans="2:19" x14ac:dyDescent="0.2">
      <c r="B64" s="96"/>
      <c r="C64" s="125"/>
      <c r="D64" s="125"/>
      <c r="E64" s="139"/>
    </row>
    <row r="65" spans="2:5" x14ac:dyDescent="0.2">
      <c r="B65" s="96"/>
      <c r="C65" s="125"/>
      <c r="D65" s="125"/>
      <c r="E65" s="139"/>
    </row>
    <row r="66" spans="2:5" x14ac:dyDescent="0.2">
      <c r="B66" s="96"/>
      <c r="C66" s="125"/>
      <c r="D66" s="125"/>
      <c r="E66" s="139"/>
    </row>
    <row r="67" spans="2:5" x14ac:dyDescent="0.2">
      <c r="B67" s="96"/>
      <c r="C67" s="125"/>
      <c r="D67" s="125"/>
      <c r="E67" s="139"/>
    </row>
    <row r="68" spans="2:5" x14ac:dyDescent="0.2">
      <c r="B68" s="96"/>
      <c r="C68" s="125"/>
      <c r="D68" s="125"/>
      <c r="E68" s="139"/>
    </row>
    <row r="69" spans="2:5" x14ac:dyDescent="0.2">
      <c r="B69" s="96"/>
      <c r="C69" s="125"/>
      <c r="D69" s="125"/>
      <c r="E69" s="139"/>
    </row>
    <row r="70" spans="2:5" x14ac:dyDescent="0.2">
      <c r="B70" s="96"/>
      <c r="C70" s="125"/>
      <c r="D70" s="125"/>
      <c r="E70" s="139"/>
    </row>
    <row r="71" spans="2:5" x14ac:dyDescent="0.2">
      <c r="B71" s="96"/>
      <c r="C71" s="125"/>
      <c r="D71" s="125"/>
      <c r="E71" s="139"/>
    </row>
    <row r="72" spans="2:5" x14ac:dyDescent="0.2">
      <c r="B72" s="96"/>
      <c r="C72" s="125"/>
      <c r="D72" s="125"/>
      <c r="E72" s="139"/>
    </row>
    <row r="73" spans="2:5" x14ac:dyDescent="0.2">
      <c r="B73" s="96"/>
      <c r="C73" s="125"/>
      <c r="D73" s="125"/>
      <c r="E73" s="139"/>
    </row>
    <row r="74" spans="2:5" x14ac:dyDescent="0.2">
      <c r="B74" s="96"/>
      <c r="C74" s="125"/>
      <c r="D74" s="125"/>
      <c r="E74" s="139"/>
    </row>
    <row r="75" spans="2:5" x14ac:dyDescent="0.2">
      <c r="B75" s="96"/>
      <c r="C75" s="125"/>
      <c r="D75" s="125"/>
      <c r="E75" s="139"/>
    </row>
    <row r="76" spans="2:5" x14ac:dyDescent="0.2">
      <c r="B76" s="96"/>
      <c r="C76" s="125"/>
      <c r="D76" s="125"/>
      <c r="E76" s="139"/>
    </row>
    <row r="77" spans="2:5" x14ac:dyDescent="0.2">
      <c r="B77" s="96"/>
      <c r="C77" s="125"/>
      <c r="D77" s="125"/>
      <c r="E77" s="139"/>
    </row>
    <row r="78" spans="2:5" x14ac:dyDescent="0.2">
      <c r="B78" s="96"/>
      <c r="C78" s="125"/>
      <c r="D78" s="125"/>
      <c r="E78" s="139"/>
    </row>
    <row r="79" spans="2:5" x14ac:dyDescent="0.2">
      <c r="B79" s="96"/>
      <c r="C79" s="125"/>
      <c r="D79" s="125"/>
      <c r="E79" s="139"/>
    </row>
    <row r="80" spans="2:5" x14ac:dyDescent="0.2">
      <c r="B80" s="96"/>
      <c r="C80" s="125"/>
      <c r="D80" s="125"/>
      <c r="E80" s="139"/>
    </row>
    <row r="81" spans="2:5" x14ac:dyDescent="0.2">
      <c r="B81" s="96"/>
      <c r="C81" s="125"/>
      <c r="D81" s="125"/>
      <c r="E81" s="139"/>
    </row>
    <row r="82" spans="2:5" x14ac:dyDescent="0.2">
      <c r="B82" s="96"/>
      <c r="C82" s="125"/>
      <c r="D82" s="125"/>
      <c r="E82" s="139"/>
    </row>
    <row r="83" spans="2:5" x14ac:dyDescent="0.2">
      <c r="B83" s="96"/>
      <c r="C83" s="125"/>
      <c r="D83" s="125"/>
      <c r="E83" s="139"/>
    </row>
    <row r="84" spans="2:5" x14ac:dyDescent="0.2">
      <c r="B84" s="96"/>
      <c r="C84" s="125"/>
      <c r="D84" s="125"/>
      <c r="E84" s="139"/>
    </row>
    <row r="85" spans="2:5" x14ac:dyDescent="0.2">
      <c r="B85" s="96"/>
      <c r="C85" s="125"/>
      <c r="D85" s="125"/>
      <c r="E85" s="139"/>
    </row>
    <row r="86" spans="2:5" x14ac:dyDescent="0.2">
      <c r="B86" s="96"/>
      <c r="C86" s="125"/>
      <c r="D86" s="125"/>
      <c r="E86" s="139"/>
    </row>
    <row r="87" spans="2:5" x14ac:dyDescent="0.2">
      <c r="B87" s="96"/>
      <c r="C87" s="125"/>
      <c r="D87" s="125"/>
      <c r="E87" s="139"/>
    </row>
    <row r="88" spans="2:5" x14ac:dyDescent="0.2">
      <c r="B88" s="96"/>
      <c r="C88" s="125"/>
      <c r="D88" s="125"/>
      <c r="E88" s="139"/>
    </row>
    <row r="89" spans="2:5" x14ac:dyDescent="0.2">
      <c r="B89" s="96"/>
      <c r="C89" s="125"/>
      <c r="D89" s="125"/>
      <c r="E89" s="139"/>
    </row>
    <row r="90" spans="2:5" x14ac:dyDescent="0.2">
      <c r="B90" s="96"/>
      <c r="C90" s="125"/>
      <c r="D90" s="125"/>
      <c r="E90" s="139"/>
    </row>
    <row r="91" spans="2:5" x14ac:dyDescent="0.2">
      <c r="B91" s="96"/>
      <c r="C91" s="125"/>
      <c r="D91" s="125"/>
      <c r="E91" s="139"/>
    </row>
    <row r="92" spans="2:5" x14ac:dyDescent="0.2">
      <c r="B92" s="96"/>
      <c r="C92" s="125"/>
      <c r="D92" s="125"/>
      <c r="E92" s="139"/>
    </row>
    <row r="93" spans="2:5" x14ac:dyDescent="0.2">
      <c r="B93" s="96"/>
      <c r="C93" s="125"/>
      <c r="D93" s="125"/>
      <c r="E93" s="139"/>
    </row>
    <row r="94" spans="2:5" x14ac:dyDescent="0.2">
      <c r="B94" s="96"/>
      <c r="C94" s="125"/>
      <c r="D94" s="125"/>
      <c r="E94" s="139"/>
    </row>
    <row r="95" spans="2:5" x14ac:dyDescent="0.2">
      <c r="B95" s="96"/>
      <c r="C95" s="125"/>
      <c r="D95" s="125"/>
      <c r="E95" s="139"/>
    </row>
    <row r="96" spans="2:5" x14ac:dyDescent="0.2">
      <c r="B96" s="96"/>
      <c r="C96" s="125"/>
      <c r="D96" s="125"/>
      <c r="E96" s="139"/>
    </row>
    <row r="97" spans="2:5" x14ac:dyDescent="0.2">
      <c r="B97" s="96"/>
      <c r="C97" s="125"/>
      <c r="D97" s="125"/>
      <c r="E97" s="139"/>
    </row>
    <row r="98" spans="2:5" x14ac:dyDescent="0.2">
      <c r="B98" s="96"/>
      <c r="C98" s="125"/>
      <c r="D98" s="125"/>
      <c r="E98" s="139"/>
    </row>
    <row r="99" spans="2:5" x14ac:dyDescent="0.2">
      <c r="B99" s="96"/>
      <c r="C99" s="125"/>
      <c r="D99" s="125"/>
      <c r="E99" s="139"/>
    </row>
    <row r="100" spans="2:5" x14ac:dyDescent="0.2">
      <c r="B100" s="96"/>
      <c r="C100" s="125"/>
      <c r="D100" s="125"/>
      <c r="E100" s="139"/>
    </row>
    <row r="101" spans="2:5" x14ac:dyDescent="0.2">
      <c r="B101" s="96"/>
      <c r="C101" s="125"/>
      <c r="D101" s="125"/>
      <c r="E101" s="139"/>
    </row>
    <row r="102" spans="2:5" x14ac:dyDescent="0.2">
      <c r="B102" s="96"/>
      <c r="C102" s="125"/>
      <c r="D102" s="125"/>
      <c r="E102" s="139"/>
    </row>
    <row r="103" spans="2:5" x14ac:dyDescent="0.2">
      <c r="B103" s="96"/>
      <c r="C103" s="125"/>
      <c r="D103" s="125"/>
      <c r="E103" s="139"/>
    </row>
    <row r="104" spans="2:5" x14ac:dyDescent="0.2">
      <c r="B104" s="96"/>
      <c r="C104" s="125"/>
      <c r="D104" s="125"/>
      <c r="E104" s="139"/>
    </row>
    <row r="105" spans="2:5" x14ac:dyDescent="0.2">
      <c r="B105" s="96"/>
      <c r="C105" s="125"/>
      <c r="D105" s="125"/>
      <c r="E105" s="139"/>
    </row>
    <row r="106" spans="2:5" x14ac:dyDescent="0.2">
      <c r="B106" s="96"/>
      <c r="C106" s="125"/>
      <c r="D106" s="125"/>
      <c r="E106" s="139"/>
    </row>
    <row r="107" spans="2:5" x14ac:dyDescent="0.2">
      <c r="B107" s="96"/>
      <c r="C107" s="125"/>
      <c r="D107" s="125"/>
      <c r="E107" s="139"/>
    </row>
    <row r="108" spans="2:5" x14ac:dyDescent="0.2">
      <c r="B108" s="96"/>
      <c r="C108" s="125"/>
      <c r="D108" s="125"/>
      <c r="E108" s="139"/>
    </row>
    <row r="109" spans="2:5" x14ac:dyDescent="0.2">
      <c r="B109" s="96"/>
      <c r="C109" s="125"/>
      <c r="D109" s="125"/>
      <c r="E109" s="139"/>
    </row>
    <row r="110" spans="2:5" x14ac:dyDescent="0.2">
      <c r="B110" s="96"/>
      <c r="C110" s="125"/>
      <c r="D110" s="125"/>
      <c r="E110" s="139"/>
    </row>
    <row r="111" spans="2:5" x14ac:dyDescent="0.2">
      <c r="B111" s="96"/>
      <c r="C111" s="125"/>
      <c r="D111" s="125"/>
      <c r="E111" s="139"/>
    </row>
    <row r="112" spans="2:5" x14ac:dyDescent="0.2">
      <c r="B112" s="96"/>
      <c r="C112" s="125"/>
      <c r="D112" s="125"/>
      <c r="E112" s="139"/>
    </row>
    <row r="113" spans="2:5" x14ac:dyDescent="0.2">
      <c r="B113" s="96"/>
      <c r="C113" s="125"/>
      <c r="D113" s="125"/>
      <c r="E113" s="139"/>
    </row>
    <row r="114" spans="2:5" x14ac:dyDescent="0.2">
      <c r="B114" s="96"/>
      <c r="C114" s="125"/>
      <c r="D114" s="125"/>
      <c r="E114" s="139"/>
    </row>
    <row r="115" spans="2:5" x14ac:dyDescent="0.2">
      <c r="B115" s="96"/>
      <c r="C115" s="125"/>
      <c r="D115" s="125"/>
      <c r="E115" s="139"/>
    </row>
    <row r="116" spans="2:5" x14ac:dyDescent="0.2">
      <c r="B116" s="96"/>
      <c r="C116" s="125"/>
      <c r="D116" s="125"/>
      <c r="E116" s="139"/>
    </row>
    <row r="117" spans="2:5" x14ac:dyDescent="0.2">
      <c r="B117" s="96"/>
      <c r="C117" s="125"/>
      <c r="D117" s="125"/>
      <c r="E117" s="139"/>
    </row>
    <row r="118" spans="2:5" x14ac:dyDescent="0.2">
      <c r="B118" s="96"/>
      <c r="C118" s="125"/>
      <c r="D118" s="125"/>
      <c r="E118" s="139"/>
    </row>
    <row r="119" spans="2:5" x14ac:dyDescent="0.2">
      <c r="B119" s="96"/>
      <c r="C119" s="125"/>
      <c r="D119" s="125"/>
      <c r="E119" s="139"/>
    </row>
    <row r="120" spans="2:5" x14ac:dyDescent="0.2">
      <c r="B120" s="96"/>
      <c r="C120" s="125"/>
      <c r="D120" s="125"/>
      <c r="E120" s="139"/>
    </row>
    <row r="121" spans="2:5" x14ac:dyDescent="0.2">
      <c r="B121" s="96"/>
      <c r="C121" s="125"/>
      <c r="D121" s="125"/>
      <c r="E121" s="139"/>
    </row>
    <row r="122" spans="2:5" x14ac:dyDescent="0.2">
      <c r="B122" s="96"/>
      <c r="C122" s="125"/>
      <c r="D122" s="125"/>
      <c r="E122" s="139"/>
    </row>
    <row r="123" spans="2:5" x14ac:dyDescent="0.2">
      <c r="B123" s="96"/>
      <c r="C123" s="125"/>
      <c r="D123" s="125"/>
      <c r="E123" s="139"/>
    </row>
    <row r="124" spans="2:5" x14ac:dyDescent="0.2">
      <c r="B124" s="96"/>
      <c r="C124" s="125"/>
      <c r="D124" s="125"/>
      <c r="E124" s="139"/>
    </row>
    <row r="125" spans="2:5" x14ac:dyDescent="0.2">
      <c r="B125" s="96"/>
      <c r="C125" s="125"/>
      <c r="D125" s="125"/>
      <c r="E125" s="139"/>
    </row>
    <row r="126" spans="2:5" x14ac:dyDescent="0.2">
      <c r="B126" s="96"/>
      <c r="C126" s="125"/>
      <c r="D126" s="125"/>
      <c r="E126" s="139"/>
    </row>
    <row r="127" spans="2:5" x14ac:dyDescent="0.2">
      <c r="B127" s="96"/>
      <c r="C127" s="125"/>
      <c r="D127" s="125"/>
      <c r="E127" s="139"/>
    </row>
    <row r="128" spans="2:5" x14ac:dyDescent="0.2">
      <c r="B128" s="96"/>
      <c r="C128" s="125"/>
      <c r="D128" s="125"/>
      <c r="E128" s="139"/>
    </row>
    <row r="129" spans="2:5" x14ac:dyDescent="0.2">
      <c r="B129" s="96"/>
      <c r="C129" s="125"/>
      <c r="D129" s="125"/>
      <c r="E129" s="139"/>
    </row>
    <row r="130" spans="2:5" x14ac:dyDescent="0.2">
      <c r="B130" s="96"/>
      <c r="C130" s="125"/>
      <c r="D130" s="125"/>
      <c r="E130" s="139"/>
    </row>
    <row r="131" spans="2:5" x14ac:dyDescent="0.2">
      <c r="B131" s="96"/>
      <c r="C131" s="125"/>
      <c r="D131" s="125"/>
      <c r="E131" s="139"/>
    </row>
    <row r="132" spans="2:5" x14ac:dyDescent="0.2">
      <c r="B132" s="96"/>
      <c r="C132" s="125"/>
      <c r="D132" s="125"/>
      <c r="E132" s="139"/>
    </row>
    <row r="133" spans="2:5" x14ac:dyDescent="0.2">
      <c r="B133" s="96"/>
      <c r="C133" s="125"/>
      <c r="D133" s="125"/>
      <c r="E133" s="139"/>
    </row>
    <row r="134" spans="2:5" x14ac:dyDescent="0.2">
      <c r="B134" s="96"/>
      <c r="C134" s="125"/>
      <c r="D134" s="125"/>
      <c r="E134" s="139"/>
    </row>
    <row r="135" spans="2:5" x14ac:dyDescent="0.2">
      <c r="B135" s="96"/>
      <c r="C135" s="125"/>
      <c r="D135" s="125"/>
      <c r="E135" s="139"/>
    </row>
    <row r="136" spans="2:5" x14ac:dyDescent="0.2">
      <c r="B136" s="96"/>
      <c r="C136" s="125"/>
      <c r="D136" s="125"/>
      <c r="E136" s="139"/>
    </row>
    <row r="137" spans="2:5" x14ac:dyDescent="0.2">
      <c r="B137" s="96"/>
      <c r="C137" s="125"/>
      <c r="D137" s="125"/>
      <c r="E137" s="139"/>
    </row>
    <row r="138" spans="2:5" x14ac:dyDescent="0.2">
      <c r="B138" s="96"/>
      <c r="C138" s="125"/>
      <c r="D138" s="125"/>
      <c r="E138" s="139"/>
    </row>
    <row r="139" spans="2:5" x14ac:dyDescent="0.2">
      <c r="B139" s="96"/>
      <c r="C139" s="125"/>
      <c r="D139" s="125"/>
      <c r="E139" s="139"/>
    </row>
    <row r="140" spans="2:5" x14ac:dyDescent="0.2">
      <c r="B140" s="96"/>
      <c r="C140" s="125"/>
      <c r="D140" s="125"/>
      <c r="E140" s="139"/>
    </row>
    <row r="141" spans="2:5" x14ac:dyDescent="0.2">
      <c r="B141" s="96"/>
      <c r="C141" s="125"/>
      <c r="D141" s="125"/>
      <c r="E141" s="139"/>
    </row>
    <row r="142" spans="2:5" x14ac:dyDescent="0.2">
      <c r="B142" s="96"/>
      <c r="C142" s="125"/>
      <c r="D142" s="125"/>
      <c r="E142" s="139"/>
    </row>
    <row r="143" spans="2:5" x14ac:dyDescent="0.2">
      <c r="B143" s="96"/>
      <c r="C143" s="125"/>
      <c r="D143" s="125"/>
      <c r="E143" s="139"/>
    </row>
    <row r="144" spans="2:5" x14ac:dyDescent="0.2">
      <c r="B144" s="96"/>
      <c r="C144" s="125"/>
      <c r="D144" s="125"/>
      <c r="E144" s="139"/>
    </row>
    <row r="145" spans="2:5" x14ac:dyDescent="0.2">
      <c r="B145" s="96"/>
      <c r="C145" s="125"/>
      <c r="D145" s="125"/>
      <c r="E145" s="139"/>
    </row>
    <row r="146" spans="2:5" x14ac:dyDescent="0.2">
      <c r="B146" s="96"/>
      <c r="C146" s="125"/>
      <c r="D146" s="125"/>
      <c r="E146" s="139"/>
    </row>
  </sheetData>
  <sheetProtection algorithmName="SHA-512" hashValue="9xxzQHMMd6mlAKE0JjFZDQTLkOJsobMTj1t5e4C1uZWhbU6vfq9XpAOB+JyPKNHnXwa6JdqIH7KW6QyAYc1M7A==" saltValue="6vJ0F/DS4Ytk5eBqVKXGxw==" spinCount="100000" sheet="1" selectLockedCells="1"/>
  <mergeCells count="3">
    <mergeCell ref="A2:F2"/>
    <mergeCell ref="C4:E4"/>
    <mergeCell ref="B3:E3"/>
  </mergeCells>
  <phoneticPr fontId="3" type="noConversion"/>
  <pageMargins left="0.75" right="0.75" top="1" bottom="1" header="0.5" footer="0.5"/>
  <pageSetup orientation="portrait"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pageSetUpPr fitToPage="1"/>
  </sheetPr>
  <dimension ref="A1:BW436"/>
  <sheetViews>
    <sheetView zoomScale="80" zoomScaleNormal="80" zoomScalePageLayoutView="80" workbookViewId="0">
      <pane xSplit="2" ySplit="6" topLeftCell="C7" activePane="bottomRight" state="frozen"/>
      <selection activeCell="C42" sqref="C42"/>
      <selection pane="topRight" activeCell="C42" sqref="C42"/>
      <selection pane="bottomLeft" activeCell="C42" sqref="C42"/>
      <selection pane="bottomRight" activeCell="C7" sqref="C7"/>
    </sheetView>
  </sheetViews>
  <sheetFormatPr defaultColWidth="8.7109375" defaultRowHeight="12.75" x14ac:dyDescent="0.2"/>
  <cols>
    <col min="1" max="1" width="7.7109375" style="256" customWidth="1"/>
    <col min="2" max="2" width="58.7109375" customWidth="1"/>
    <col min="3" max="3" width="17" style="2" customWidth="1"/>
    <col min="4" max="4" width="18.28515625" style="2" customWidth="1"/>
    <col min="5" max="5" width="17.7109375" style="154" customWidth="1"/>
    <col min="6" max="75" width="8.7109375" style="96" customWidth="1"/>
  </cols>
  <sheetData>
    <row r="1" spans="1:75" ht="54" customHeight="1" x14ac:dyDescent="0.2">
      <c r="A1"/>
      <c r="E1" s="96"/>
    </row>
    <row r="2" spans="1:75" ht="46.9" customHeight="1" x14ac:dyDescent="0.35">
      <c r="A2" s="514"/>
      <c r="B2" s="540"/>
      <c r="C2" s="540"/>
      <c r="D2" s="540"/>
      <c r="E2" s="540"/>
      <c r="F2" s="242"/>
      <c r="G2" s="242"/>
      <c r="H2" s="242"/>
      <c r="I2" s="242"/>
      <c r="J2" s="242"/>
      <c r="K2" s="242"/>
      <c r="L2" s="242"/>
      <c r="M2" s="242"/>
      <c r="N2" s="242"/>
      <c r="O2" s="242"/>
      <c r="P2" s="242"/>
      <c r="Q2" s="242"/>
      <c r="R2" s="24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row>
    <row r="3" spans="1:75" s="59" customFormat="1" ht="24" thickBot="1" x14ac:dyDescent="0.35">
      <c r="A3" s="279"/>
      <c r="B3" s="585" t="s">
        <v>288</v>
      </c>
      <c r="C3" s="586"/>
      <c r="D3" s="586"/>
      <c r="E3" s="587"/>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8"/>
      <c r="BC3" s="58"/>
      <c r="BD3" s="58"/>
      <c r="BE3" s="58"/>
      <c r="BF3" s="58"/>
      <c r="BG3" s="58"/>
      <c r="BH3" s="58"/>
      <c r="BI3" s="58"/>
      <c r="BJ3" s="58"/>
      <c r="BK3" s="58"/>
      <c r="BL3" s="58"/>
      <c r="BM3" s="58"/>
      <c r="BN3" s="58"/>
      <c r="BO3" s="58"/>
      <c r="BP3" s="58"/>
      <c r="BQ3" s="58"/>
      <c r="BR3" s="58"/>
      <c r="BS3" s="58"/>
      <c r="BT3" s="58"/>
      <c r="BU3" s="58"/>
      <c r="BV3" s="58"/>
      <c r="BW3" s="58"/>
    </row>
    <row r="4" spans="1:75" s="119" customFormat="1" ht="19.5" thickTop="1" thickBot="1" x14ac:dyDescent="0.3">
      <c r="A4" s="281"/>
      <c r="B4" s="588" t="s">
        <v>249</v>
      </c>
      <c r="C4" s="589"/>
      <c r="D4" s="589"/>
      <c r="E4" s="590"/>
      <c r="F4" s="64"/>
      <c r="G4" s="64"/>
      <c r="H4" s="64"/>
      <c r="I4" s="64"/>
      <c r="J4" s="64"/>
      <c r="K4" s="64"/>
      <c r="L4" s="64"/>
      <c r="M4" s="64"/>
      <c r="N4" s="64"/>
      <c r="O4" s="64"/>
      <c r="P4" s="64"/>
      <c r="Q4" s="64"/>
      <c r="R4" s="64"/>
      <c r="S4" s="64"/>
      <c r="T4" s="64"/>
      <c r="U4" s="64"/>
      <c r="V4" s="64"/>
      <c r="W4" s="64"/>
      <c r="X4" s="64"/>
      <c r="Y4" s="64"/>
      <c r="Z4" s="64"/>
      <c r="AA4" s="64"/>
      <c r="AB4" s="64"/>
      <c r="AC4" s="64"/>
      <c r="AD4" s="64"/>
      <c r="AE4" s="64"/>
      <c r="AF4" s="64"/>
      <c r="AG4" s="64"/>
      <c r="AH4" s="64"/>
      <c r="AI4" s="64"/>
      <c r="AJ4" s="64"/>
      <c r="AK4" s="64"/>
      <c r="AL4" s="64"/>
      <c r="AM4" s="64"/>
      <c r="AN4" s="64"/>
      <c r="AO4" s="64"/>
      <c r="AP4" s="64"/>
      <c r="AQ4" s="64"/>
      <c r="AR4" s="64"/>
      <c r="AS4" s="64"/>
      <c r="AT4" s="64"/>
      <c r="AU4" s="64"/>
      <c r="AV4" s="64"/>
      <c r="AW4" s="64"/>
      <c r="AX4" s="64"/>
      <c r="AY4" s="64"/>
      <c r="AZ4" s="64"/>
      <c r="BA4" s="64"/>
      <c r="BB4" s="64"/>
      <c r="BC4" s="64"/>
      <c r="BD4" s="64"/>
      <c r="BE4" s="64"/>
      <c r="BF4" s="64"/>
      <c r="BG4" s="64"/>
      <c r="BH4" s="64"/>
      <c r="BI4" s="64"/>
      <c r="BJ4" s="64"/>
      <c r="BK4" s="64"/>
      <c r="BL4" s="64"/>
      <c r="BM4" s="64"/>
      <c r="BN4" s="64"/>
      <c r="BO4" s="64"/>
      <c r="BP4" s="64"/>
      <c r="BQ4" s="64"/>
      <c r="BR4" s="64"/>
      <c r="BS4" s="64"/>
      <c r="BT4" s="64"/>
      <c r="BU4" s="64"/>
      <c r="BV4" s="64"/>
      <c r="BW4" s="64"/>
    </row>
    <row r="5" spans="1:75" s="63" customFormat="1" ht="15" customHeight="1" thickBot="1" x14ac:dyDescent="0.3">
      <c r="A5" s="280"/>
      <c r="B5" s="266"/>
      <c r="C5" s="153"/>
      <c r="D5" s="117"/>
      <c r="E5" s="66"/>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2"/>
      <c r="BA5" s="62"/>
      <c r="BB5" s="62"/>
      <c r="BC5" s="62"/>
      <c r="BD5" s="62"/>
      <c r="BE5" s="62"/>
      <c r="BF5" s="62"/>
      <c r="BG5" s="62"/>
      <c r="BH5" s="62"/>
      <c r="BI5" s="62"/>
      <c r="BJ5" s="62"/>
      <c r="BK5" s="62"/>
      <c r="BL5" s="62"/>
      <c r="BM5" s="62"/>
      <c r="BN5" s="62"/>
      <c r="BO5" s="62"/>
      <c r="BP5" s="62"/>
      <c r="BQ5" s="62"/>
      <c r="BR5" s="62"/>
      <c r="BS5" s="62"/>
      <c r="BT5" s="62"/>
      <c r="BU5" s="62"/>
      <c r="BV5" s="62"/>
      <c r="BW5" s="62"/>
    </row>
    <row r="6" spans="1:75" s="263" customFormat="1" ht="19.5" thickBot="1" x14ac:dyDescent="0.35">
      <c r="A6" s="282"/>
      <c r="B6" s="291" t="s">
        <v>163</v>
      </c>
      <c r="C6" s="289" t="s">
        <v>89</v>
      </c>
      <c r="D6" s="290">
        <f>SUM(C7:C14)</f>
        <v>0</v>
      </c>
      <c r="E6" s="282"/>
    </row>
    <row r="7" spans="1:75" s="54" customFormat="1" ht="15.75" x14ac:dyDescent="0.25">
      <c r="A7" s="280"/>
      <c r="B7" s="269" t="s">
        <v>164</v>
      </c>
      <c r="C7" s="249"/>
      <c r="D7" s="155"/>
      <c r="E7" s="66"/>
      <c r="F7" s="62"/>
      <c r="G7" s="62"/>
      <c r="H7" s="62"/>
      <c r="I7" s="62"/>
      <c r="J7" s="62"/>
      <c r="K7" s="62"/>
      <c r="L7" s="62"/>
      <c r="M7" s="62"/>
      <c r="N7" s="62"/>
      <c r="O7" s="62"/>
      <c r="P7" s="62"/>
      <c r="Q7" s="62"/>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L7" s="62"/>
      <c r="BM7" s="62"/>
      <c r="BN7" s="62"/>
      <c r="BO7" s="62"/>
      <c r="BP7" s="62"/>
      <c r="BQ7" s="62"/>
      <c r="BR7" s="62"/>
      <c r="BS7" s="62"/>
      <c r="BT7" s="62"/>
      <c r="BU7" s="62"/>
      <c r="BV7" s="62"/>
      <c r="BW7" s="62"/>
    </row>
    <row r="8" spans="1:75" ht="15" x14ac:dyDescent="0.2">
      <c r="B8" s="269" t="s">
        <v>165</v>
      </c>
      <c r="C8" s="249"/>
      <c r="D8" s="123"/>
    </row>
    <row r="9" spans="1:75" ht="15" x14ac:dyDescent="0.2">
      <c r="B9" s="269" t="s">
        <v>166</v>
      </c>
      <c r="C9" s="249"/>
      <c r="D9" s="123"/>
    </row>
    <row r="10" spans="1:75" s="1" customFormat="1" ht="15.4" customHeight="1" x14ac:dyDescent="0.2">
      <c r="A10" s="283"/>
      <c r="B10" s="268" t="s">
        <v>167</v>
      </c>
      <c r="C10" s="249"/>
      <c r="D10" s="123"/>
      <c r="E10" s="156"/>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c r="AS10" s="73"/>
      <c r="AT10" s="73"/>
      <c r="AU10" s="73"/>
      <c r="AV10" s="73"/>
      <c r="AW10" s="73"/>
      <c r="AX10" s="73"/>
      <c r="AY10" s="73"/>
      <c r="AZ10" s="73"/>
      <c r="BA10" s="73"/>
      <c r="BB10" s="73"/>
      <c r="BC10" s="73"/>
      <c r="BD10" s="73"/>
      <c r="BE10" s="73"/>
      <c r="BF10" s="73"/>
      <c r="BG10" s="73"/>
      <c r="BH10" s="73"/>
      <c r="BI10" s="73"/>
      <c r="BJ10" s="73"/>
      <c r="BK10" s="73"/>
      <c r="BL10" s="73"/>
      <c r="BM10" s="73"/>
      <c r="BN10" s="73"/>
      <c r="BO10" s="73"/>
      <c r="BP10" s="73"/>
      <c r="BQ10" s="73"/>
      <c r="BR10" s="73"/>
      <c r="BS10" s="73"/>
      <c r="BT10" s="73"/>
      <c r="BU10" s="73"/>
      <c r="BV10" s="73"/>
      <c r="BW10" s="73"/>
    </row>
    <row r="11" spans="1:75" s="96" customFormat="1" ht="15" x14ac:dyDescent="0.2">
      <c r="A11" s="256"/>
      <c r="B11" s="269" t="s">
        <v>168</v>
      </c>
      <c r="C11" s="249"/>
      <c r="D11" s="123"/>
      <c r="E11" s="154"/>
    </row>
    <row r="12" spans="1:75" ht="15" x14ac:dyDescent="0.2">
      <c r="B12" s="269" t="s">
        <v>169</v>
      </c>
      <c r="C12" s="249"/>
      <c r="D12" s="123"/>
    </row>
    <row r="13" spans="1:75" ht="15" x14ac:dyDescent="0.2">
      <c r="B13" s="269" t="s">
        <v>170</v>
      </c>
      <c r="C13" s="249"/>
      <c r="D13" s="123"/>
    </row>
    <row r="14" spans="1:75" ht="15" x14ac:dyDescent="0.2">
      <c r="B14" s="271" t="s">
        <v>171</v>
      </c>
      <c r="C14" s="250"/>
      <c r="D14" s="123"/>
    </row>
    <row r="15" spans="1:75" ht="15" x14ac:dyDescent="0.2">
      <c r="B15" s="269"/>
      <c r="C15" s="104"/>
      <c r="D15" s="123"/>
    </row>
    <row r="16" spans="1:75" ht="15" x14ac:dyDescent="0.2">
      <c r="B16" s="295" t="s">
        <v>251</v>
      </c>
      <c r="C16" s="162"/>
      <c r="D16" s="123"/>
    </row>
    <row r="17" spans="1:75" ht="15.75" thickBot="1" x14ac:dyDescent="0.25">
      <c r="B17" s="294"/>
      <c r="C17" s="162"/>
      <c r="D17" s="123"/>
    </row>
    <row r="18" spans="1:75" s="160" customFormat="1" ht="15.75" thickBot="1" x14ac:dyDescent="0.25">
      <c r="A18" s="284"/>
      <c r="B18" s="264" t="s">
        <v>172</v>
      </c>
      <c r="C18" s="287" t="s">
        <v>89</v>
      </c>
      <c r="D18" s="265">
        <f>SUM(C19:C22)</f>
        <v>0</v>
      </c>
      <c r="E18" s="158"/>
      <c r="F18" s="159"/>
      <c r="G18" s="159"/>
      <c r="H18" s="159"/>
      <c r="I18" s="159"/>
      <c r="J18" s="159"/>
      <c r="K18" s="159"/>
      <c r="L18" s="159"/>
      <c r="M18" s="159"/>
      <c r="N18" s="159"/>
      <c r="O18" s="159"/>
      <c r="P18" s="159"/>
      <c r="Q18" s="159"/>
      <c r="R18" s="159"/>
      <c r="S18" s="159"/>
      <c r="T18" s="159"/>
      <c r="U18" s="159"/>
      <c r="V18" s="159"/>
      <c r="W18" s="159"/>
      <c r="X18" s="159"/>
      <c r="Y18" s="159"/>
      <c r="Z18" s="159"/>
      <c r="AA18" s="159"/>
      <c r="AB18" s="159"/>
      <c r="AC18" s="159"/>
      <c r="AD18" s="159"/>
      <c r="AE18" s="159"/>
      <c r="AF18" s="159"/>
      <c r="AG18" s="159"/>
      <c r="AH18" s="159"/>
      <c r="AI18" s="159"/>
      <c r="AJ18" s="159"/>
      <c r="AK18" s="159"/>
      <c r="AL18" s="159"/>
      <c r="AM18" s="159"/>
      <c r="AN18" s="159"/>
      <c r="AO18" s="159"/>
      <c r="AP18" s="159"/>
      <c r="AQ18" s="159"/>
      <c r="AR18" s="159"/>
      <c r="AS18" s="159"/>
      <c r="AT18" s="159"/>
      <c r="AU18" s="159"/>
      <c r="AV18" s="159"/>
      <c r="AW18" s="159"/>
      <c r="AX18" s="159"/>
      <c r="AY18" s="159"/>
      <c r="AZ18" s="159"/>
      <c r="BA18" s="159"/>
      <c r="BB18" s="159"/>
      <c r="BC18" s="159"/>
      <c r="BD18" s="159"/>
      <c r="BE18" s="159"/>
      <c r="BF18" s="159"/>
      <c r="BG18" s="159"/>
      <c r="BH18" s="159"/>
      <c r="BI18" s="159"/>
      <c r="BJ18" s="159"/>
      <c r="BK18" s="159"/>
      <c r="BL18" s="159"/>
      <c r="BM18" s="159"/>
      <c r="BN18" s="159"/>
      <c r="BO18" s="159"/>
      <c r="BP18" s="159"/>
      <c r="BQ18" s="159"/>
      <c r="BR18" s="159"/>
      <c r="BS18" s="159"/>
      <c r="BT18" s="159"/>
      <c r="BU18" s="159"/>
      <c r="BV18" s="159"/>
      <c r="BW18" s="159"/>
    </row>
    <row r="19" spans="1:75" s="1" customFormat="1" ht="14.65" customHeight="1" x14ac:dyDescent="0.2">
      <c r="A19" s="283"/>
      <c r="B19" s="268" t="s">
        <v>173</v>
      </c>
      <c r="C19" s="296"/>
      <c r="D19" s="255"/>
      <c r="E19" s="156"/>
      <c r="F19" s="73"/>
      <c r="G19" s="73"/>
      <c r="H19" s="73"/>
      <c r="I19" s="73"/>
      <c r="J19" s="73"/>
      <c r="K19" s="73"/>
      <c r="L19" s="73"/>
      <c r="M19" s="73"/>
      <c r="N19" s="73"/>
      <c r="O19" s="73"/>
      <c r="P19" s="73"/>
      <c r="Q19" s="73"/>
      <c r="R19" s="73"/>
      <c r="S19" s="73"/>
      <c r="T19" s="73"/>
      <c r="U19" s="73"/>
      <c r="V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c r="BM19" s="73"/>
      <c r="BN19" s="73"/>
      <c r="BO19" s="73"/>
      <c r="BP19" s="73"/>
      <c r="BQ19" s="73"/>
      <c r="BR19" s="73"/>
      <c r="BS19" s="73"/>
      <c r="BT19" s="73"/>
      <c r="BU19" s="73"/>
      <c r="BV19" s="73"/>
      <c r="BW19" s="73"/>
    </row>
    <row r="20" spans="1:75" ht="15" x14ac:dyDescent="0.2">
      <c r="B20" s="269" t="s">
        <v>174</v>
      </c>
      <c r="C20" s="296"/>
      <c r="D20" s="255"/>
    </row>
    <row r="21" spans="1:75" ht="15" x14ac:dyDescent="0.2">
      <c r="B21" s="269" t="s">
        <v>175</v>
      </c>
      <c r="C21" s="296"/>
      <c r="D21" s="255"/>
    </row>
    <row r="22" spans="1:75" ht="15" x14ac:dyDescent="0.2">
      <c r="B22" s="269" t="s">
        <v>176</v>
      </c>
      <c r="C22" s="296"/>
      <c r="D22" s="255"/>
    </row>
    <row r="23" spans="1:75" ht="16.5" thickBot="1" x14ac:dyDescent="0.3">
      <c r="B23" s="288"/>
      <c r="C23" s="161"/>
      <c r="D23" s="255"/>
    </row>
    <row r="24" spans="1:75" s="160" customFormat="1" ht="15.75" thickBot="1" x14ac:dyDescent="0.25">
      <c r="A24" s="284"/>
      <c r="B24" s="292" t="s">
        <v>177</v>
      </c>
      <c r="C24" s="293" t="s">
        <v>89</v>
      </c>
      <c r="D24" s="265">
        <f>SUM(C25:C31)</f>
        <v>0</v>
      </c>
      <c r="E24" s="158"/>
      <c r="F24" s="159"/>
      <c r="G24" s="159"/>
      <c r="H24" s="159"/>
      <c r="I24" s="159"/>
      <c r="J24" s="159"/>
      <c r="K24" s="159"/>
      <c r="L24" s="159"/>
      <c r="M24" s="159"/>
      <c r="N24" s="159"/>
      <c r="O24" s="159"/>
      <c r="P24" s="159"/>
      <c r="Q24" s="159"/>
      <c r="R24" s="159"/>
      <c r="S24" s="159"/>
      <c r="T24" s="159"/>
      <c r="U24" s="159"/>
      <c r="V24" s="159"/>
      <c r="W24" s="159"/>
      <c r="X24" s="159"/>
      <c r="Y24" s="159"/>
      <c r="Z24" s="159"/>
      <c r="AA24" s="159"/>
      <c r="AB24" s="159"/>
      <c r="AC24" s="159"/>
      <c r="AD24" s="159"/>
      <c r="AE24" s="159"/>
      <c r="AF24" s="159"/>
      <c r="AG24" s="159"/>
      <c r="AH24" s="159"/>
      <c r="AI24" s="159"/>
      <c r="AJ24" s="159"/>
      <c r="AK24" s="159"/>
      <c r="AL24" s="159"/>
      <c r="AM24" s="159"/>
      <c r="AN24" s="159"/>
      <c r="AO24" s="159"/>
      <c r="AP24" s="159"/>
      <c r="AQ24" s="159"/>
      <c r="AR24" s="159"/>
      <c r="AS24" s="159"/>
      <c r="AT24" s="159"/>
      <c r="AU24" s="159"/>
      <c r="AV24" s="159"/>
      <c r="AW24" s="159"/>
      <c r="AX24" s="159"/>
      <c r="AY24" s="159"/>
      <c r="AZ24" s="159"/>
      <c r="BA24" s="159"/>
      <c r="BB24" s="159"/>
      <c r="BC24" s="159"/>
      <c r="BD24" s="159"/>
      <c r="BE24" s="159"/>
      <c r="BF24" s="159"/>
      <c r="BG24" s="159"/>
      <c r="BH24" s="159"/>
      <c r="BI24" s="159"/>
      <c r="BJ24" s="159"/>
      <c r="BK24" s="159"/>
      <c r="BL24" s="159"/>
      <c r="BM24" s="159"/>
      <c r="BN24" s="159"/>
      <c r="BO24" s="159"/>
      <c r="BP24" s="159"/>
      <c r="BQ24" s="159"/>
      <c r="BR24" s="159"/>
      <c r="BS24" s="159"/>
      <c r="BT24" s="159"/>
      <c r="BU24" s="159"/>
      <c r="BV24" s="159"/>
      <c r="BW24" s="159"/>
    </row>
    <row r="25" spans="1:75" s="1" customFormat="1" ht="14.65" customHeight="1" x14ac:dyDescent="0.2">
      <c r="A25" s="283"/>
      <c r="B25" s="268" t="s">
        <v>178</v>
      </c>
      <c r="C25" s="296"/>
      <c r="D25" s="255"/>
      <c r="E25" s="156"/>
      <c r="F25" s="73"/>
      <c r="G25" s="73"/>
      <c r="H25" s="73"/>
      <c r="I25" s="73"/>
      <c r="J25" s="73"/>
      <c r="K25" s="73"/>
      <c r="L25" s="73"/>
      <c r="M25" s="73"/>
      <c r="N25" s="73"/>
      <c r="O25" s="73"/>
      <c r="P25" s="73"/>
      <c r="Q25" s="73"/>
      <c r="R25" s="73"/>
      <c r="S25" s="73"/>
      <c r="T25" s="73"/>
      <c r="U25" s="73"/>
      <c r="V25" s="73"/>
      <c r="W25" s="73"/>
      <c r="X25" s="73"/>
      <c r="Y25" s="73"/>
      <c r="Z25" s="73"/>
      <c r="AA25" s="73"/>
      <c r="AB25" s="73"/>
      <c r="AC25" s="73"/>
      <c r="AD25" s="73"/>
      <c r="AE25" s="73"/>
      <c r="AF25" s="73"/>
      <c r="AG25" s="73"/>
      <c r="AH25" s="73"/>
      <c r="AI25" s="73"/>
      <c r="AJ25" s="73"/>
      <c r="AK25" s="73"/>
      <c r="AL25" s="73"/>
      <c r="AM25" s="73"/>
      <c r="AN25" s="73"/>
      <c r="AO25" s="73"/>
      <c r="AP25" s="73"/>
      <c r="AQ25" s="73"/>
      <c r="AR25" s="73"/>
      <c r="AS25" s="73"/>
      <c r="AT25" s="73"/>
      <c r="AU25" s="73"/>
      <c r="AV25" s="73"/>
      <c r="AW25" s="73"/>
      <c r="AX25" s="73"/>
      <c r="AY25" s="73"/>
      <c r="AZ25" s="73"/>
      <c r="BA25" s="73"/>
      <c r="BB25" s="73"/>
      <c r="BC25" s="73"/>
      <c r="BD25" s="73"/>
      <c r="BE25" s="73"/>
      <c r="BF25" s="73"/>
      <c r="BG25" s="73"/>
      <c r="BH25" s="73"/>
      <c r="BI25" s="73"/>
      <c r="BJ25" s="73"/>
      <c r="BK25" s="73"/>
      <c r="BL25" s="73"/>
      <c r="BM25" s="73"/>
      <c r="BN25" s="73"/>
      <c r="BO25" s="73"/>
      <c r="BP25" s="73"/>
      <c r="BQ25" s="73"/>
      <c r="BR25" s="73"/>
      <c r="BS25" s="73"/>
      <c r="BT25" s="73"/>
      <c r="BU25" s="73"/>
      <c r="BV25" s="73"/>
      <c r="BW25" s="73"/>
    </row>
    <row r="26" spans="1:75" s="1" customFormat="1" ht="14.65" customHeight="1" x14ac:dyDescent="0.2">
      <c r="A26" s="283"/>
      <c r="B26" s="269" t="s">
        <v>252</v>
      </c>
      <c r="C26" s="296"/>
      <c r="D26" s="255"/>
      <c r="E26" s="156"/>
      <c r="F26" s="73"/>
      <c r="G26" s="73"/>
      <c r="H26" s="73"/>
      <c r="I26" s="73"/>
      <c r="J26" s="73"/>
      <c r="K26" s="73"/>
      <c r="L26" s="73"/>
      <c r="M26" s="73"/>
      <c r="N26" s="73"/>
      <c r="O26" s="73"/>
      <c r="P26" s="73"/>
      <c r="Q26" s="73"/>
      <c r="R26" s="73"/>
      <c r="S26" s="73"/>
      <c r="T26" s="73"/>
      <c r="U26" s="73"/>
      <c r="V26" s="73"/>
      <c r="W26" s="73"/>
      <c r="X26" s="73"/>
      <c r="Y26" s="73"/>
      <c r="Z26" s="73"/>
      <c r="AA26" s="73"/>
      <c r="AB26" s="73"/>
      <c r="AC26" s="73"/>
      <c r="AD26" s="73"/>
      <c r="AE26" s="73"/>
      <c r="AF26" s="73"/>
      <c r="AG26" s="73"/>
      <c r="AH26" s="73"/>
      <c r="AI26" s="73"/>
      <c r="AJ26" s="73"/>
      <c r="AK26" s="73"/>
      <c r="AL26" s="73"/>
      <c r="AM26" s="73"/>
      <c r="AN26" s="73"/>
      <c r="AO26" s="73"/>
      <c r="AP26" s="73"/>
      <c r="AQ26" s="73"/>
      <c r="AR26" s="73"/>
      <c r="AS26" s="73"/>
      <c r="AT26" s="73"/>
      <c r="AU26" s="73"/>
      <c r="AV26" s="73"/>
      <c r="AW26" s="73"/>
      <c r="AX26" s="73"/>
      <c r="AY26" s="73"/>
      <c r="AZ26" s="73"/>
      <c r="BA26" s="73"/>
      <c r="BB26" s="73"/>
      <c r="BC26" s="73"/>
      <c r="BD26" s="73"/>
      <c r="BE26" s="73"/>
      <c r="BF26" s="73"/>
      <c r="BG26" s="73"/>
      <c r="BH26" s="73"/>
      <c r="BI26" s="73"/>
      <c r="BJ26" s="73"/>
      <c r="BK26" s="73"/>
      <c r="BL26" s="73"/>
      <c r="BM26" s="73"/>
      <c r="BN26" s="73"/>
      <c r="BO26" s="73"/>
      <c r="BP26" s="73"/>
      <c r="BQ26" s="73"/>
      <c r="BR26" s="73"/>
      <c r="BS26" s="73"/>
      <c r="BT26" s="73"/>
      <c r="BU26" s="73"/>
      <c r="BV26" s="73"/>
      <c r="BW26" s="73"/>
    </row>
    <row r="27" spans="1:75" ht="15" x14ac:dyDescent="0.2">
      <c r="B27" s="268" t="s">
        <v>255</v>
      </c>
      <c r="C27" s="296"/>
      <c r="D27" s="255"/>
    </row>
    <row r="28" spans="1:75" ht="15" x14ac:dyDescent="0.2">
      <c r="B28" s="269" t="s">
        <v>254</v>
      </c>
      <c r="C28" s="296"/>
      <c r="D28" s="255"/>
    </row>
    <row r="29" spans="1:75" ht="15" x14ac:dyDescent="0.2">
      <c r="B29" s="269" t="s">
        <v>253</v>
      </c>
      <c r="C29" s="296"/>
      <c r="D29" s="255"/>
    </row>
    <row r="30" spans="1:75" ht="15" x14ac:dyDescent="0.2">
      <c r="B30" s="269" t="s">
        <v>179</v>
      </c>
      <c r="C30" s="296"/>
      <c r="D30" s="255"/>
    </row>
    <row r="31" spans="1:75" ht="15" x14ac:dyDescent="0.2">
      <c r="B31" s="271" t="s">
        <v>179</v>
      </c>
      <c r="C31" s="297"/>
      <c r="D31" s="255"/>
    </row>
    <row r="32" spans="1:75" ht="16.5" thickBot="1" x14ac:dyDescent="0.3">
      <c r="B32" s="122"/>
      <c r="C32" s="162"/>
      <c r="D32" s="123"/>
    </row>
    <row r="33" spans="1:75" s="105" customFormat="1" ht="18.75" thickBot="1" x14ac:dyDescent="0.3">
      <c r="A33" s="254"/>
      <c r="B33" s="591" t="s">
        <v>250</v>
      </c>
      <c r="C33" s="592"/>
      <c r="D33" s="289" t="s">
        <v>89</v>
      </c>
      <c r="E33" s="262">
        <f>$D$6-$D$18-$D$24</f>
        <v>0</v>
      </c>
      <c r="F33" s="254"/>
      <c r="G33" s="254"/>
      <c r="H33" s="254"/>
      <c r="I33" s="254"/>
      <c r="J33" s="254"/>
      <c r="K33" s="254"/>
      <c r="L33" s="254"/>
      <c r="M33" s="254"/>
      <c r="N33" s="254"/>
      <c r="O33" s="254"/>
      <c r="P33" s="254"/>
      <c r="Q33" s="254"/>
      <c r="R33" s="254"/>
      <c r="S33" s="254"/>
      <c r="T33" s="254"/>
      <c r="U33" s="254"/>
      <c r="V33" s="254"/>
      <c r="W33" s="254"/>
      <c r="X33" s="254"/>
      <c r="Y33" s="254"/>
      <c r="Z33" s="254"/>
      <c r="AA33" s="254"/>
      <c r="AB33" s="254"/>
      <c r="AC33" s="254"/>
      <c r="AD33" s="254"/>
      <c r="AE33" s="254"/>
      <c r="AF33" s="254"/>
      <c r="AG33" s="254"/>
      <c r="AH33" s="254"/>
      <c r="AI33" s="254"/>
      <c r="AJ33" s="254"/>
      <c r="AK33" s="254"/>
      <c r="AL33" s="254"/>
      <c r="AM33" s="254"/>
      <c r="AN33" s="254"/>
      <c r="AO33" s="254"/>
      <c r="AP33" s="254"/>
      <c r="AQ33" s="254"/>
      <c r="AR33" s="254"/>
      <c r="AS33" s="254"/>
      <c r="AT33" s="254"/>
      <c r="AU33" s="254"/>
      <c r="AV33" s="254"/>
      <c r="AW33" s="254"/>
      <c r="AX33" s="254"/>
      <c r="AY33" s="254"/>
      <c r="AZ33" s="254"/>
      <c r="BA33" s="254"/>
      <c r="BB33" s="254"/>
      <c r="BC33" s="254"/>
      <c r="BD33" s="254"/>
      <c r="BE33" s="254"/>
      <c r="BF33" s="254"/>
      <c r="BG33" s="254"/>
      <c r="BH33" s="254"/>
      <c r="BI33" s="254"/>
      <c r="BJ33" s="254"/>
      <c r="BK33" s="254"/>
      <c r="BL33" s="254"/>
      <c r="BM33" s="254"/>
      <c r="BN33" s="254"/>
      <c r="BO33" s="254"/>
      <c r="BP33" s="254"/>
      <c r="BQ33" s="254"/>
      <c r="BR33" s="254"/>
      <c r="BS33" s="254"/>
      <c r="BT33" s="254"/>
      <c r="BU33" s="254"/>
      <c r="BV33" s="254"/>
      <c r="BW33" s="254"/>
    </row>
    <row r="34" spans="1:75" s="96" customFormat="1" ht="12.4" customHeight="1" thickBot="1" x14ac:dyDescent="0.25">
      <c r="A34" s="256"/>
      <c r="B34" s="267"/>
      <c r="C34" s="123"/>
      <c r="D34" s="123"/>
      <c r="E34" s="154"/>
    </row>
    <row r="35" spans="1:75" s="119" customFormat="1" ht="19.5" thickTop="1" thickBot="1" x14ac:dyDescent="0.3">
      <c r="A35" s="281"/>
      <c r="B35" s="588" t="s">
        <v>248</v>
      </c>
      <c r="C35" s="589"/>
      <c r="D35" s="589"/>
      <c r="E35" s="590"/>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4"/>
      <c r="AO35" s="64"/>
      <c r="AP35" s="64"/>
      <c r="AQ35" s="64"/>
      <c r="AR35" s="64"/>
      <c r="AS35" s="64"/>
      <c r="AT35" s="64"/>
      <c r="AU35" s="64"/>
      <c r="AV35" s="64"/>
      <c r="AW35" s="64"/>
      <c r="AX35" s="64"/>
      <c r="AY35" s="64"/>
      <c r="AZ35" s="64"/>
      <c r="BA35" s="64"/>
      <c r="BB35" s="64"/>
      <c r="BC35" s="64"/>
      <c r="BD35" s="64"/>
      <c r="BE35" s="64"/>
      <c r="BF35" s="64"/>
      <c r="BG35" s="64"/>
      <c r="BH35" s="64"/>
      <c r="BI35" s="64"/>
      <c r="BJ35" s="64"/>
      <c r="BK35" s="64"/>
      <c r="BL35" s="64"/>
      <c r="BM35" s="64"/>
      <c r="BN35" s="64"/>
      <c r="BO35" s="64"/>
      <c r="BP35" s="64"/>
      <c r="BQ35" s="64"/>
      <c r="BR35" s="64"/>
      <c r="BS35" s="64"/>
      <c r="BT35" s="64"/>
      <c r="BU35" s="64"/>
      <c r="BV35" s="64"/>
      <c r="BW35" s="64"/>
    </row>
    <row r="36" spans="1:75" s="96" customFormat="1" ht="12.4" customHeight="1" thickBot="1" x14ac:dyDescent="0.25">
      <c r="A36" s="256"/>
      <c r="B36" s="267"/>
      <c r="C36" s="123"/>
      <c r="D36" s="123"/>
      <c r="E36" s="154"/>
    </row>
    <row r="37" spans="1:75" s="160" customFormat="1" ht="15.75" thickBot="1" x14ac:dyDescent="0.25">
      <c r="A37" s="284"/>
      <c r="B37" s="270" t="s">
        <v>245</v>
      </c>
      <c r="C37" s="287" t="s">
        <v>89</v>
      </c>
      <c r="D37" s="265">
        <f>SUM(C38:C49)</f>
        <v>0</v>
      </c>
      <c r="E37" s="158"/>
      <c r="F37" s="159"/>
      <c r="G37" s="159"/>
      <c r="H37" s="159"/>
      <c r="I37" s="159"/>
      <c r="J37" s="159"/>
      <c r="K37" s="159"/>
      <c r="L37" s="159"/>
      <c r="M37" s="159"/>
      <c r="N37" s="159"/>
      <c r="O37" s="159"/>
      <c r="P37" s="159"/>
      <c r="Q37" s="159"/>
      <c r="R37" s="159"/>
      <c r="S37" s="159"/>
      <c r="T37" s="159"/>
      <c r="U37" s="159"/>
      <c r="V37" s="159"/>
      <c r="W37" s="159"/>
      <c r="X37" s="159"/>
      <c r="Y37" s="159"/>
      <c r="Z37" s="159"/>
      <c r="AA37" s="159"/>
      <c r="AB37" s="159"/>
      <c r="AC37" s="159"/>
      <c r="AD37" s="159"/>
      <c r="AE37" s="159"/>
      <c r="AF37" s="159"/>
      <c r="AG37" s="159"/>
      <c r="AH37" s="159"/>
      <c r="AI37" s="159"/>
      <c r="AJ37" s="159"/>
      <c r="AK37" s="159"/>
      <c r="AL37" s="159"/>
      <c r="AM37" s="159"/>
      <c r="AN37" s="159"/>
      <c r="AO37" s="159"/>
      <c r="AP37" s="159"/>
      <c r="AQ37" s="159"/>
      <c r="AR37" s="159"/>
      <c r="AS37" s="159"/>
      <c r="AT37" s="159"/>
      <c r="AU37" s="159"/>
      <c r="AV37" s="159"/>
      <c r="AW37" s="159"/>
      <c r="AX37" s="159"/>
      <c r="AY37" s="159"/>
      <c r="AZ37" s="159"/>
      <c r="BA37" s="159"/>
      <c r="BB37" s="159"/>
      <c r="BC37" s="159"/>
      <c r="BD37" s="159"/>
      <c r="BE37" s="159"/>
      <c r="BF37" s="159"/>
      <c r="BG37" s="159"/>
      <c r="BH37" s="159"/>
      <c r="BI37" s="159"/>
      <c r="BJ37" s="159"/>
      <c r="BK37" s="159"/>
      <c r="BL37" s="159"/>
      <c r="BM37" s="159"/>
      <c r="BN37" s="159"/>
      <c r="BO37" s="159"/>
      <c r="BP37" s="159"/>
      <c r="BQ37" s="159"/>
      <c r="BR37" s="159"/>
      <c r="BS37" s="159"/>
      <c r="BT37" s="159"/>
      <c r="BU37" s="159"/>
      <c r="BV37" s="159"/>
      <c r="BW37" s="159"/>
    </row>
    <row r="38" spans="1:75" s="1" customFormat="1" ht="15" x14ac:dyDescent="0.2">
      <c r="A38" s="283"/>
      <c r="B38" s="268" t="s">
        <v>285</v>
      </c>
      <c r="C38" s="164">
        <f>'Debt List'!D44</f>
        <v>0</v>
      </c>
      <c r="D38" s="255"/>
      <c r="E38" s="156"/>
      <c r="F38" s="73"/>
      <c r="G38" s="73"/>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c r="BE38" s="73"/>
      <c r="BF38" s="73"/>
      <c r="BG38" s="73"/>
      <c r="BH38" s="73"/>
      <c r="BI38" s="73"/>
      <c r="BJ38" s="73"/>
      <c r="BK38" s="73"/>
      <c r="BL38" s="73"/>
      <c r="BM38" s="73"/>
      <c r="BN38" s="73"/>
      <c r="BO38" s="73"/>
      <c r="BP38" s="73"/>
      <c r="BQ38" s="73"/>
      <c r="BR38" s="73"/>
      <c r="BS38" s="73"/>
      <c r="BT38" s="73"/>
      <c r="BU38" s="73"/>
      <c r="BV38" s="73"/>
      <c r="BW38" s="73"/>
    </row>
    <row r="39" spans="1:75" s="1" customFormat="1" ht="15" x14ac:dyDescent="0.2">
      <c r="A39" s="283"/>
      <c r="B39" s="268" t="s">
        <v>180</v>
      </c>
      <c r="C39" s="296"/>
      <c r="D39" s="255"/>
      <c r="E39" s="156"/>
      <c r="F39" s="73"/>
      <c r="G39" s="73"/>
      <c r="H39" s="73"/>
      <c r="I39" s="73"/>
      <c r="J39" s="73"/>
      <c r="K39" s="73"/>
      <c r="L39" s="73"/>
      <c r="M39" s="73"/>
      <c r="N39" s="73"/>
      <c r="O39" s="73"/>
      <c r="P39" s="73"/>
      <c r="Q39" s="73"/>
      <c r="R39" s="73"/>
      <c r="S39" s="73"/>
      <c r="T39" s="73"/>
      <c r="U39" s="73"/>
      <c r="V39" s="73"/>
      <c r="W39" s="73"/>
      <c r="X39" s="73"/>
      <c r="Y39" s="73"/>
      <c r="Z39" s="73"/>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c r="BE39" s="73"/>
      <c r="BF39" s="73"/>
      <c r="BG39" s="73"/>
      <c r="BH39" s="73"/>
      <c r="BI39" s="73"/>
      <c r="BJ39" s="73"/>
      <c r="BK39" s="73"/>
      <c r="BL39" s="73"/>
      <c r="BM39" s="73"/>
      <c r="BN39" s="73"/>
      <c r="BO39" s="73"/>
      <c r="BP39" s="73"/>
      <c r="BQ39" s="73"/>
      <c r="BR39" s="73"/>
      <c r="BS39" s="73"/>
      <c r="BT39" s="73"/>
      <c r="BU39" s="73"/>
      <c r="BV39" s="73"/>
      <c r="BW39" s="73"/>
    </row>
    <row r="40" spans="1:75" ht="15" x14ac:dyDescent="0.2">
      <c r="B40" s="269" t="s">
        <v>181</v>
      </c>
      <c r="C40" s="296"/>
      <c r="D40" s="255"/>
    </row>
    <row r="41" spans="1:75" ht="15" x14ac:dyDescent="0.2">
      <c r="B41" s="269" t="s">
        <v>182</v>
      </c>
      <c r="C41" s="296"/>
      <c r="D41" s="255"/>
    </row>
    <row r="42" spans="1:75" ht="15" x14ac:dyDescent="0.2">
      <c r="B42" s="269" t="s">
        <v>183</v>
      </c>
      <c r="C42" s="296"/>
      <c r="D42" s="255"/>
    </row>
    <row r="43" spans="1:75" s="1" customFormat="1" ht="14.65" customHeight="1" x14ac:dyDescent="0.2">
      <c r="A43" s="283"/>
      <c r="B43" s="268" t="s">
        <v>184</v>
      </c>
      <c r="C43" s="296"/>
      <c r="D43" s="255"/>
      <c r="E43" s="156"/>
      <c r="F43" s="73"/>
      <c r="G43" s="73"/>
      <c r="H43" s="73"/>
      <c r="I43" s="73"/>
      <c r="J43" s="73"/>
      <c r="K43" s="73"/>
      <c r="L43" s="73"/>
      <c r="M43" s="73"/>
      <c r="N43" s="73"/>
      <c r="O43" s="73"/>
      <c r="P43" s="73"/>
      <c r="Q43" s="73"/>
      <c r="R43" s="73"/>
      <c r="S43" s="73"/>
      <c r="T43" s="73"/>
      <c r="U43" s="73"/>
      <c r="V43" s="73"/>
      <c r="W43" s="73"/>
      <c r="X43" s="73"/>
      <c r="Y43" s="73"/>
      <c r="Z43" s="73"/>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c r="BE43" s="73"/>
      <c r="BF43" s="73"/>
      <c r="BG43" s="73"/>
      <c r="BH43" s="73"/>
      <c r="BI43" s="73"/>
      <c r="BJ43" s="73"/>
      <c r="BK43" s="73"/>
      <c r="BL43" s="73"/>
      <c r="BM43" s="73"/>
      <c r="BN43" s="73"/>
      <c r="BO43" s="73"/>
      <c r="BP43" s="73"/>
      <c r="BQ43" s="73"/>
      <c r="BR43" s="73"/>
      <c r="BS43" s="73"/>
      <c r="BT43" s="73"/>
      <c r="BU43" s="73"/>
      <c r="BV43" s="73"/>
      <c r="BW43" s="73"/>
    </row>
    <row r="44" spans="1:75" ht="15" x14ac:dyDescent="0.2">
      <c r="B44" s="269" t="s">
        <v>185</v>
      </c>
      <c r="C44" s="296"/>
      <c r="D44" s="255"/>
    </row>
    <row r="45" spans="1:75" ht="15" x14ac:dyDescent="0.2">
      <c r="B45" s="269" t="s">
        <v>186</v>
      </c>
      <c r="C45" s="296"/>
      <c r="D45" s="255"/>
    </row>
    <row r="46" spans="1:75" ht="15" x14ac:dyDescent="0.2">
      <c r="B46" s="269" t="s">
        <v>300</v>
      </c>
      <c r="C46" s="296"/>
      <c r="D46" s="255"/>
    </row>
    <row r="47" spans="1:75" ht="15" x14ac:dyDescent="0.2">
      <c r="B47" s="269" t="s">
        <v>187</v>
      </c>
      <c r="C47" s="296"/>
      <c r="D47" s="255"/>
    </row>
    <row r="48" spans="1:75" ht="15" x14ac:dyDescent="0.2">
      <c r="B48" s="269" t="s">
        <v>268</v>
      </c>
      <c r="C48" s="296"/>
      <c r="D48" s="255"/>
    </row>
    <row r="49" spans="1:75" ht="15" x14ac:dyDescent="0.2">
      <c r="B49" s="269" t="s">
        <v>179</v>
      </c>
      <c r="C49" s="296"/>
      <c r="D49" s="255"/>
    </row>
    <row r="50" spans="1:75" ht="16.5" thickBot="1" x14ac:dyDescent="0.3">
      <c r="B50" s="122"/>
      <c r="C50" s="164"/>
      <c r="D50" s="255"/>
    </row>
    <row r="51" spans="1:75" s="160" customFormat="1" ht="15.75" thickBot="1" x14ac:dyDescent="0.25">
      <c r="A51" s="284"/>
      <c r="B51" s="270" t="s">
        <v>188</v>
      </c>
      <c r="C51" s="287" t="s">
        <v>89</v>
      </c>
      <c r="D51" s="265">
        <f>SUM(C52:C53)</f>
        <v>0</v>
      </c>
      <c r="E51" s="158"/>
      <c r="F51" s="159"/>
      <c r="G51" s="159"/>
      <c r="H51" s="159"/>
      <c r="I51" s="159"/>
      <c r="J51" s="159"/>
      <c r="K51" s="159"/>
      <c r="L51" s="159"/>
      <c r="M51" s="159"/>
      <c r="N51" s="159"/>
      <c r="O51" s="159"/>
      <c r="P51" s="159"/>
      <c r="Q51" s="159"/>
      <c r="R51" s="159"/>
      <c r="S51" s="159"/>
      <c r="T51" s="159"/>
      <c r="U51" s="159"/>
      <c r="V51" s="159"/>
      <c r="W51" s="159"/>
      <c r="X51" s="159"/>
      <c r="Y51" s="159"/>
      <c r="Z51" s="159"/>
      <c r="AA51" s="159"/>
      <c r="AB51" s="159"/>
      <c r="AC51" s="159"/>
      <c r="AD51" s="159"/>
      <c r="AE51" s="159"/>
      <c r="AF51" s="159"/>
      <c r="AG51" s="159"/>
      <c r="AH51" s="159"/>
      <c r="AI51" s="159"/>
      <c r="AJ51" s="159"/>
      <c r="AK51" s="159"/>
      <c r="AL51" s="159"/>
      <c r="AM51" s="159"/>
      <c r="AN51" s="159"/>
      <c r="AO51" s="159"/>
      <c r="AP51" s="159"/>
      <c r="AQ51" s="159"/>
      <c r="AR51" s="159"/>
      <c r="AS51" s="159"/>
      <c r="AT51" s="159"/>
      <c r="AU51" s="159"/>
      <c r="AV51" s="159"/>
      <c r="AW51" s="159"/>
      <c r="AX51" s="159"/>
      <c r="AY51" s="159"/>
      <c r="AZ51" s="159"/>
      <c r="BA51" s="159"/>
      <c r="BB51" s="159"/>
      <c r="BC51" s="159"/>
      <c r="BD51" s="159"/>
      <c r="BE51" s="159"/>
      <c r="BF51" s="159"/>
      <c r="BG51" s="159"/>
      <c r="BH51" s="159"/>
      <c r="BI51" s="159"/>
      <c r="BJ51" s="159"/>
      <c r="BK51" s="159"/>
      <c r="BL51" s="159"/>
      <c r="BM51" s="159"/>
      <c r="BN51" s="159"/>
      <c r="BO51" s="159"/>
      <c r="BP51" s="159"/>
      <c r="BQ51" s="159"/>
      <c r="BR51" s="159"/>
      <c r="BS51" s="159"/>
      <c r="BT51" s="159"/>
      <c r="BU51" s="159"/>
      <c r="BV51" s="159"/>
      <c r="BW51" s="159"/>
    </row>
    <row r="52" spans="1:75" s="1" customFormat="1" ht="14.65" customHeight="1" x14ac:dyDescent="0.2">
      <c r="A52" s="283"/>
      <c r="B52" s="268" t="s">
        <v>189</v>
      </c>
      <c r="C52" s="296"/>
      <c r="D52" s="255"/>
      <c r="E52" s="156"/>
      <c r="F52" s="73"/>
      <c r="G52" s="73"/>
      <c r="H52" s="73"/>
      <c r="I52" s="73"/>
      <c r="J52" s="73"/>
      <c r="K52" s="73"/>
      <c r="L52" s="73"/>
      <c r="M52" s="73"/>
      <c r="N52" s="73"/>
      <c r="O52" s="73"/>
      <c r="P52" s="73"/>
      <c r="Q52" s="73"/>
      <c r="R52" s="73"/>
      <c r="S52" s="73"/>
      <c r="T52" s="73"/>
      <c r="U52" s="73"/>
      <c r="V52" s="73"/>
      <c r="W52" s="73"/>
      <c r="X52" s="73"/>
      <c r="Y52" s="73"/>
      <c r="Z52" s="73"/>
      <c r="AA52" s="73"/>
      <c r="AB52" s="73"/>
      <c r="AC52" s="73"/>
      <c r="AD52" s="73"/>
      <c r="AE52" s="73"/>
      <c r="AF52" s="73"/>
      <c r="AG52" s="73"/>
      <c r="AH52" s="73"/>
      <c r="AI52" s="73"/>
      <c r="AJ52" s="73"/>
      <c r="AK52" s="73"/>
      <c r="AL52" s="73"/>
      <c r="AM52" s="73"/>
      <c r="AN52" s="73"/>
      <c r="AO52" s="73"/>
      <c r="AP52" s="73"/>
      <c r="AQ52" s="73"/>
      <c r="AR52" s="73"/>
      <c r="AS52" s="73"/>
      <c r="AT52" s="73"/>
      <c r="AU52" s="73"/>
      <c r="AV52" s="73"/>
      <c r="AW52" s="73"/>
      <c r="AX52" s="73"/>
      <c r="AY52" s="73"/>
      <c r="AZ52" s="73"/>
      <c r="BA52" s="73"/>
      <c r="BB52" s="73"/>
      <c r="BC52" s="73"/>
      <c r="BD52" s="73"/>
      <c r="BE52" s="73"/>
      <c r="BF52" s="73"/>
      <c r="BG52" s="73"/>
      <c r="BH52" s="73"/>
      <c r="BI52" s="73"/>
      <c r="BJ52" s="73"/>
      <c r="BK52" s="73"/>
      <c r="BL52" s="73"/>
      <c r="BM52" s="73"/>
      <c r="BN52" s="73"/>
      <c r="BO52" s="73"/>
      <c r="BP52" s="73"/>
      <c r="BQ52" s="73"/>
      <c r="BR52" s="73"/>
      <c r="BS52" s="73"/>
      <c r="BT52" s="73"/>
      <c r="BU52" s="73"/>
      <c r="BV52" s="73"/>
      <c r="BW52" s="73"/>
    </row>
    <row r="53" spans="1:75" ht="15" x14ac:dyDescent="0.2">
      <c r="B53" s="269" t="s">
        <v>179</v>
      </c>
      <c r="C53" s="296"/>
      <c r="D53" s="255"/>
    </row>
    <row r="54" spans="1:75" ht="16.5" thickBot="1" x14ac:dyDescent="0.3">
      <c r="B54" s="122"/>
      <c r="C54" s="164"/>
      <c r="D54" s="255"/>
    </row>
    <row r="55" spans="1:75" s="160" customFormat="1" ht="15.75" thickBot="1" x14ac:dyDescent="0.25">
      <c r="A55" s="284"/>
      <c r="B55" s="270" t="s">
        <v>190</v>
      </c>
      <c r="C55" s="287" t="s">
        <v>89</v>
      </c>
      <c r="D55" s="265">
        <f>SUM(C56:C62)</f>
        <v>0</v>
      </c>
      <c r="E55" s="158"/>
      <c r="F55" s="159"/>
      <c r="G55" s="159"/>
      <c r="H55" s="159"/>
      <c r="I55" s="159"/>
      <c r="J55" s="159"/>
      <c r="K55" s="159"/>
      <c r="L55" s="159"/>
      <c r="M55" s="159"/>
      <c r="N55" s="159"/>
      <c r="O55" s="159"/>
      <c r="P55" s="159"/>
      <c r="Q55" s="159"/>
      <c r="R55" s="159"/>
      <c r="S55" s="159"/>
      <c r="T55" s="159"/>
      <c r="U55" s="159"/>
      <c r="V55" s="159"/>
      <c r="W55" s="159"/>
      <c r="X55" s="159"/>
      <c r="Y55" s="159"/>
      <c r="Z55" s="159"/>
      <c r="AA55" s="159"/>
      <c r="AB55" s="159"/>
      <c r="AC55" s="159"/>
      <c r="AD55" s="159"/>
      <c r="AE55" s="159"/>
      <c r="AF55" s="159"/>
      <c r="AG55" s="159"/>
      <c r="AH55" s="159"/>
      <c r="AI55" s="159"/>
      <c r="AJ55" s="159"/>
      <c r="AK55" s="159"/>
      <c r="AL55" s="159"/>
      <c r="AM55" s="159"/>
      <c r="AN55" s="159"/>
      <c r="AO55" s="159"/>
      <c r="AP55" s="159"/>
      <c r="AQ55" s="159"/>
      <c r="AR55" s="159"/>
      <c r="AS55" s="159"/>
      <c r="AT55" s="159"/>
      <c r="AU55" s="159"/>
      <c r="AV55" s="159"/>
      <c r="AW55" s="159"/>
      <c r="AX55" s="159"/>
      <c r="AY55" s="159"/>
      <c r="AZ55" s="159"/>
      <c r="BA55" s="159"/>
      <c r="BB55" s="159"/>
      <c r="BC55" s="159"/>
      <c r="BD55" s="159"/>
      <c r="BE55" s="159"/>
      <c r="BF55" s="159"/>
      <c r="BG55" s="159"/>
      <c r="BH55" s="159"/>
      <c r="BI55" s="159"/>
      <c r="BJ55" s="159"/>
      <c r="BK55" s="159"/>
      <c r="BL55" s="159"/>
      <c r="BM55" s="159"/>
      <c r="BN55" s="159"/>
      <c r="BO55" s="159"/>
      <c r="BP55" s="159"/>
      <c r="BQ55" s="159"/>
      <c r="BR55" s="159"/>
      <c r="BS55" s="159"/>
      <c r="BT55" s="159"/>
      <c r="BU55" s="159"/>
      <c r="BV55" s="159"/>
      <c r="BW55" s="159"/>
    </row>
    <row r="56" spans="1:75" s="1" customFormat="1" ht="15" x14ac:dyDescent="0.2">
      <c r="A56" s="283"/>
      <c r="B56" s="268" t="s">
        <v>286</v>
      </c>
      <c r="C56" s="164">
        <f>'Debt List'!D37</f>
        <v>0</v>
      </c>
      <c r="D56" s="255"/>
      <c r="E56" s="156"/>
      <c r="F56" s="73"/>
      <c r="G56" s="73"/>
      <c r="H56" s="73"/>
      <c r="I56" s="73"/>
      <c r="J56" s="73"/>
      <c r="K56" s="73"/>
      <c r="L56" s="73"/>
      <c r="M56" s="73"/>
      <c r="N56" s="73"/>
      <c r="O56" s="73"/>
      <c r="P56" s="73"/>
      <c r="Q56" s="73"/>
      <c r="R56" s="73"/>
      <c r="S56" s="73"/>
      <c r="T56" s="73"/>
      <c r="U56" s="73"/>
      <c r="V56" s="73"/>
      <c r="W56" s="73"/>
      <c r="X56" s="73"/>
      <c r="Y56" s="73"/>
      <c r="Z56" s="73"/>
      <c r="AA56" s="73"/>
      <c r="AB56" s="73"/>
      <c r="AC56" s="73"/>
      <c r="AD56" s="73"/>
      <c r="AE56" s="73"/>
      <c r="AF56" s="73"/>
      <c r="AG56" s="73"/>
      <c r="AH56" s="73"/>
      <c r="AI56" s="73"/>
      <c r="AJ56" s="73"/>
      <c r="AK56" s="73"/>
      <c r="AL56" s="73"/>
      <c r="AM56" s="73"/>
      <c r="AN56" s="73"/>
      <c r="AO56" s="73"/>
      <c r="AP56" s="73"/>
      <c r="AQ56" s="73"/>
      <c r="AR56" s="73"/>
      <c r="AS56" s="73"/>
      <c r="AT56" s="73"/>
      <c r="AU56" s="73"/>
      <c r="AV56" s="73"/>
      <c r="AW56" s="73"/>
      <c r="AX56" s="73"/>
      <c r="AY56" s="73"/>
      <c r="AZ56" s="73"/>
      <c r="BA56" s="73"/>
      <c r="BB56" s="73"/>
      <c r="BC56" s="73"/>
      <c r="BD56" s="73"/>
      <c r="BE56" s="73"/>
      <c r="BF56" s="73"/>
      <c r="BG56" s="73"/>
      <c r="BH56" s="73"/>
      <c r="BI56" s="73"/>
      <c r="BJ56" s="73"/>
      <c r="BK56" s="73"/>
      <c r="BL56" s="73"/>
      <c r="BM56" s="73"/>
      <c r="BN56" s="73"/>
      <c r="BO56" s="73"/>
      <c r="BP56" s="73"/>
      <c r="BQ56" s="73"/>
      <c r="BR56" s="73"/>
      <c r="BS56" s="73"/>
      <c r="BT56" s="73"/>
      <c r="BU56" s="73"/>
      <c r="BV56" s="73"/>
      <c r="BW56" s="73"/>
    </row>
    <row r="57" spans="1:75" ht="15" x14ac:dyDescent="0.2">
      <c r="B57" s="269" t="s">
        <v>191</v>
      </c>
      <c r="C57" s="296"/>
      <c r="D57" s="255"/>
    </row>
    <row r="58" spans="1:75" ht="15" x14ac:dyDescent="0.2">
      <c r="B58" s="269" t="s">
        <v>260</v>
      </c>
      <c r="C58" s="296"/>
      <c r="D58" s="255"/>
    </row>
    <row r="59" spans="1:75" ht="15" x14ac:dyDescent="0.2">
      <c r="B59" s="269" t="s">
        <v>192</v>
      </c>
      <c r="C59" s="296"/>
      <c r="D59" s="255"/>
    </row>
    <row r="60" spans="1:75" ht="15" x14ac:dyDescent="0.2">
      <c r="B60" s="269" t="s">
        <v>187</v>
      </c>
      <c r="C60" s="296"/>
      <c r="D60" s="255"/>
    </row>
    <row r="61" spans="1:75" ht="15" x14ac:dyDescent="0.2">
      <c r="B61" s="269" t="s">
        <v>270</v>
      </c>
      <c r="C61" s="296"/>
      <c r="D61" s="255"/>
    </row>
    <row r="62" spans="1:75" ht="15" x14ac:dyDescent="0.2">
      <c r="B62" s="269" t="s">
        <v>269</v>
      </c>
      <c r="C62" s="296"/>
      <c r="D62" s="255"/>
    </row>
    <row r="63" spans="1:75" ht="16.5" thickBot="1" x14ac:dyDescent="0.3">
      <c r="B63" s="122"/>
      <c r="C63" s="164"/>
      <c r="D63" s="255"/>
    </row>
    <row r="64" spans="1:75" s="160" customFormat="1" ht="15.75" thickBot="1" x14ac:dyDescent="0.25">
      <c r="A64" s="284"/>
      <c r="B64" s="270" t="s">
        <v>261</v>
      </c>
      <c r="C64" s="287" t="s">
        <v>89</v>
      </c>
      <c r="D64" s="265">
        <f>SUM(C65:C68)</f>
        <v>0</v>
      </c>
      <c r="E64" s="158"/>
      <c r="F64" s="159"/>
      <c r="G64" s="159"/>
      <c r="H64" s="159"/>
      <c r="I64" s="159"/>
      <c r="J64" s="159"/>
      <c r="K64" s="159"/>
      <c r="L64" s="159"/>
      <c r="M64" s="159"/>
      <c r="N64" s="159"/>
      <c r="O64" s="159"/>
      <c r="P64" s="159"/>
      <c r="Q64" s="159"/>
      <c r="R64" s="159"/>
      <c r="S64" s="159"/>
      <c r="T64" s="159"/>
      <c r="U64" s="159"/>
      <c r="V64" s="159"/>
      <c r="W64" s="159"/>
      <c r="X64" s="159"/>
      <c r="Y64" s="159"/>
      <c r="Z64" s="159"/>
      <c r="AA64" s="159"/>
      <c r="AB64" s="159"/>
      <c r="AC64" s="159"/>
      <c r="AD64" s="159"/>
      <c r="AE64" s="159"/>
      <c r="AF64" s="159"/>
      <c r="AG64" s="159"/>
      <c r="AH64" s="159"/>
      <c r="AI64" s="159"/>
      <c r="AJ64" s="159"/>
      <c r="AK64" s="159"/>
      <c r="AL64" s="159"/>
      <c r="AM64" s="159"/>
      <c r="AN64" s="159"/>
      <c r="AO64" s="159"/>
      <c r="AP64" s="159"/>
      <c r="AQ64" s="159"/>
      <c r="AR64" s="159"/>
      <c r="AS64" s="159"/>
      <c r="AT64" s="159"/>
      <c r="AU64" s="159"/>
      <c r="AV64" s="159"/>
      <c r="AW64" s="159"/>
      <c r="AX64" s="159"/>
      <c r="AY64" s="159"/>
      <c r="AZ64" s="159"/>
      <c r="BA64" s="159"/>
      <c r="BB64" s="159"/>
      <c r="BC64" s="159"/>
      <c r="BD64" s="159"/>
      <c r="BE64" s="159"/>
      <c r="BF64" s="159"/>
      <c r="BG64" s="159"/>
      <c r="BH64" s="159"/>
      <c r="BI64" s="159"/>
      <c r="BJ64" s="159"/>
      <c r="BK64" s="159"/>
      <c r="BL64" s="159"/>
      <c r="BM64" s="159"/>
      <c r="BN64" s="159"/>
      <c r="BO64" s="159"/>
      <c r="BP64" s="159"/>
      <c r="BQ64" s="159"/>
      <c r="BR64" s="159"/>
      <c r="BS64" s="159"/>
      <c r="BT64" s="159"/>
      <c r="BU64" s="159"/>
      <c r="BV64" s="159"/>
      <c r="BW64" s="159"/>
    </row>
    <row r="65" spans="1:75" s="1" customFormat="1" ht="14.65" customHeight="1" x14ac:dyDescent="0.2">
      <c r="A65" s="283"/>
      <c r="B65" s="268" t="s">
        <v>193</v>
      </c>
      <c r="C65" s="296"/>
      <c r="D65" s="255"/>
      <c r="E65" s="156"/>
      <c r="F65" s="73"/>
      <c r="G65" s="73"/>
      <c r="H65" s="73"/>
      <c r="I65" s="73"/>
      <c r="J65" s="73"/>
      <c r="K65" s="73"/>
      <c r="L65" s="73"/>
      <c r="M65" s="73"/>
      <c r="N65" s="73"/>
      <c r="O65" s="73"/>
      <c r="P65" s="73"/>
      <c r="Q65" s="73"/>
      <c r="R65" s="73"/>
      <c r="S65" s="73"/>
      <c r="T65" s="73"/>
      <c r="U65" s="73"/>
      <c r="V65" s="73"/>
      <c r="W65" s="73"/>
      <c r="X65" s="73"/>
      <c r="Y65" s="73"/>
      <c r="Z65" s="73"/>
      <c r="AA65" s="73"/>
      <c r="AB65" s="73"/>
      <c r="AC65" s="73"/>
      <c r="AD65" s="73"/>
      <c r="AE65" s="73"/>
      <c r="AF65" s="73"/>
      <c r="AG65" s="73"/>
      <c r="AH65" s="73"/>
      <c r="AI65" s="73"/>
      <c r="AJ65" s="73"/>
      <c r="AK65" s="73"/>
      <c r="AL65" s="73"/>
      <c r="AM65" s="73"/>
      <c r="AN65" s="73"/>
      <c r="AO65" s="73"/>
      <c r="AP65" s="73"/>
      <c r="AQ65" s="73"/>
      <c r="AR65" s="73"/>
      <c r="AS65" s="73"/>
      <c r="AT65" s="73"/>
      <c r="AU65" s="73"/>
      <c r="AV65" s="73"/>
      <c r="AW65" s="73"/>
      <c r="AX65" s="73"/>
      <c r="AY65" s="73"/>
      <c r="AZ65" s="73"/>
      <c r="BA65" s="73"/>
      <c r="BB65" s="73"/>
      <c r="BC65" s="73"/>
      <c r="BD65" s="73"/>
      <c r="BE65" s="73"/>
      <c r="BF65" s="73"/>
      <c r="BG65" s="73"/>
      <c r="BH65" s="73"/>
      <c r="BI65" s="73"/>
      <c r="BJ65" s="73"/>
      <c r="BK65" s="73"/>
      <c r="BL65" s="73"/>
      <c r="BM65" s="73"/>
      <c r="BN65" s="73"/>
      <c r="BO65" s="73"/>
      <c r="BP65" s="73"/>
      <c r="BQ65" s="73"/>
      <c r="BR65" s="73"/>
      <c r="BS65" s="73"/>
      <c r="BT65" s="73"/>
      <c r="BU65" s="73"/>
      <c r="BV65" s="73"/>
      <c r="BW65" s="73"/>
    </row>
    <row r="66" spans="1:75" ht="15" x14ac:dyDescent="0.2">
      <c r="B66" s="269" t="s">
        <v>194</v>
      </c>
      <c r="C66" s="296"/>
      <c r="D66" s="255"/>
    </row>
    <row r="67" spans="1:75" ht="15" x14ac:dyDescent="0.2">
      <c r="B67" s="269" t="s">
        <v>195</v>
      </c>
      <c r="C67" s="296"/>
      <c r="D67" s="255"/>
    </row>
    <row r="68" spans="1:75" ht="15" x14ac:dyDescent="0.2">
      <c r="B68" s="269" t="s">
        <v>179</v>
      </c>
      <c r="C68" s="296"/>
      <c r="D68" s="255"/>
    </row>
    <row r="69" spans="1:75" ht="16.5" thickBot="1" x14ac:dyDescent="0.3">
      <c r="B69" s="122"/>
      <c r="C69" s="164"/>
      <c r="D69" s="255"/>
    </row>
    <row r="70" spans="1:75" s="160" customFormat="1" ht="15.75" thickBot="1" x14ac:dyDescent="0.25">
      <c r="A70" s="284"/>
      <c r="B70" s="270" t="s">
        <v>262</v>
      </c>
      <c r="C70" s="287" t="s">
        <v>89</v>
      </c>
      <c r="D70" s="265">
        <f>SUM(C71:C92)</f>
        <v>0</v>
      </c>
      <c r="E70" s="158"/>
      <c r="F70" s="159"/>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59"/>
      <c r="AE70" s="159"/>
      <c r="AF70" s="159"/>
      <c r="AG70" s="159"/>
      <c r="AH70" s="159"/>
      <c r="AI70" s="159"/>
      <c r="AJ70" s="159"/>
      <c r="AK70" s="159"/>
      <c r="AL70" s="159"/>
      <c r="AM70" s="159"/>
      <c r="AN70" s="159"/>
      <c r="AO70" s="159"/>
      <c r="AP70" s="159"/>
      <c r="AQ70" s="159"/>
      <c r="AR70" s="159"/>
      <c r="AS70" s="159"/>
      <c r="AT70" s="159"/>
      <c r="AU70" s="159"/>
      <c r="AV70" s="159"/>
      <c r="AW70" s="159"/>
      <c r="AX70" s="159"/>
      <c r="AY70" s="159"/>
      <c r="AZ70" s="159"/>
      <c r="BA70" s="159"/>
      <c r="BB70" s="159"/>
      <c r="BC70" s="159"/>
      <c r="BD70" s="159"/>
      <c r="BE70" s="159"/>
      <c r="BF70" s="159"/>
      <c r="BG70" s="159"/>
      <c r="BH70" s="159"/>
      <c r="BI70" s="159"/>
      <c r="BJ70" s="159"/>
      <c r="BK70" s="159"/>
      <c r="BL70" s="159"/>
      <c r="BM70" s="159"/>
      <c r="BN70" s="159"/>
      <c r="BO70" s="159"/>
      <c r="BP70" s="159"/>
      <c r="BQ70" s="159"/>
      <c r="BR70" s="159"/>
      <c r="BS70" s="159"/>
      <c r="BT70" s="159"/>
      <c r="BU70" s="159"/>
      <c r="BV70" s="159"/>
      <c r="BW70" s="159"/>
    </row>
    <row r="71" spans="1:75" s="1" customFormat="1" ht="14.65" customHeight="1" x14ac:dyDescent="0.2">
      <c r="A71" s="283"/>
      <c r="B71" s="268">
        <f>'Debt List'!B8</f>
        <v>0</v>
      </c>
      <c r="C71" s="164">
        <f>'Debt List'!$D8</f>
        <v>0</v>
      </c>
      <c r="D71" s="255"/>
      <c r="E71" s="156"/>
      <c r="F71" s="73"/>
      <c r="G71" s="73"/>
      <c r="H71" s="73"/>
      <c r="I71" s="73"/>
      <c r="J71" s="73"/>
      <c r="K71" s="73"/>
      <c r="L71" s="73"/>
      <c r="M71" s="73"/>
      <c r="N71" s="73"/>
      <c r="O71" s="73"/>
      <c r="P71" s="73"/>
      <c r="Q71" s="73"/>
      <c r="R71" s="73"/>
      <c r="S71" s="73"/>
      <c r="T71" s="73"/>
      <c r="U71" s="73"/>
      <c r="V71" s="73"/>
      <c r="W71" s="73"/>
      <c r="X71" s="73"/>
      <c r="Y71" s="73"/>
      <c r="Z71" s="73"/>
      <c r="AA71" s="73"/>
      <c r="AB71" s="73"/>
      <c r="AC71" s="73"/>
      <c r="AD71" s="73"/>
      <c r="AE71" s="73"/>
      <c r="AF71" s="73"/>
      <c r="AG71" s="73"/>
      <c r="AH71" s="73"/>
      <c r="AI71" s="73"/>
      <c r="AJ71" s="73"/>
      <c r="AK71" s="73"/>
      <c r="AL71" s="73"/>
      <c r="AM71" s="73"/>
      <c r="AN71" s="73"/>
      <c r="AO71" s="73"/>
      <c r="AP71" s="73"/>
      <c r="AQ71" s="73"/>
      <c r="AR71" s="73"/>
      <c r="AS71" s="73"/>
      <c r="AT71" s="73"/>
      <c r="AU71" s="73"/>
      <c r="AV71" s="73"/>
      <c r="AW71" s="73"/>
      <c r="AX71" s="73"/>
      <c r="AY71" s="73"/>
      <c r="AZ71" s="73"/>
      <c r="BA71" s="73"/>
      <c r="BB71" s="73"/>
      <c r="BC71" s="73"/>
      <c r="BD71" s="73"/>
      <c r="BE71" s="73"/>
      <c r="BF71" s="73"/>
      <c r="BG71" s="73"/>
      <c r="BH71" s="73"/>
      <c r="BI71" s="73"/>
      <c r="BJ71" s="73"/>
      <c r="BK71" s="73"/>
      <c r="BL71" s="73"/>
      <c r="BM71" s="73"/>
      <c r="BN71" s="73"/>
      <c r="BO71" s="73"/>
      <c r="BP71" s="73"/>
      <c r="BQ71" s="73"/>
      <c r="BR71" s="73"/>
      <c r="BS71" s="73"/>
      <c r="BT71" s="73"/>
      <c r="BU71" s="73"/>
      <c r="BV71" s="73"/>
      <c r="BW71" s="73"/>
    </row>
    <row r="72" spans="1:75" s="1" customFormat="1" ht="14.65" customHeight="1" x14ac:dyDescent="0.2">
      <c r="A72" s="283"/>
      <c r="B72" s="268">
        <f>'Debt List'!B9</f>
        <v>0</v>
      </c>
      <c r="C72" s="164">
        <f>'Debt List'!$D9</f>
        <v>0</v>
      </c>
      <c r="D72" s="255"/>
      <c r="E72" s="156"/>
      <c r="F72" s="73"/>
      <c r="G72" s="73"/>
      <c r="H72" s="73"/>
      <c r="I72" s="73"/>
      <c r="J72" s="73"/>
      <c r="K72" s="73"/>
      <c r="L72" s="73"/>
      <c r="M72" s="73"/>
      <c r="N72" s="73"/>
      <c r="O72" s="73"/>
      <c r="P72" s="73"/>
      <c r="Q72" s="73"/>
      <c r="R72" s="73"/>
      <c r="S72" s="73"/>
      <c r="T72" s="73"/>
      <c r="U72" s="73"/>
      <c r="V72" s="73"/>
      <c r="W72" s="73"/>
      <c r="X72" s="73"/>
      <c r="Y72" s="73"/>
      <c r="Z72" s="73"/>
      <c r="AA72" s="73"/>
      <c r="AB72" s="73"/>
      <c r="AC72" s="73"/>
      <c r="AD72" s="73"/>
      <c r="AE72" s="73"/>
      <c r="AF72" s="73"/>
      <c r="AG72" s="73"/>
      <c r="AH72" s="73"/>
      <c r="AI72" s="73"/>
      <c r="AJ72" s="73"/>
      <c r="AK72" s="73"/>
      <c r="AL72" s="73"/>
      <c r="AM72" s="73"/>
      <c r="AN72" s="73"/>
      <c r="AO72" s="73"/>
      <c r="AP72" s="73"/>
      <c r="AQ72" s="73"/>
      <c r="AR72" s="73"/>
      <c r="AS72" s="73"/>
      <c r="AT72" s="73"/>
      <c r="AU72" s="73"/>
      <c r="AV72" s="73"/>
      <c r="AW72" s="73"/>
      <c r="AX72" s="73"/>
      <c r="AY72" s="73"/>
      <c r="AZ72" s="73"/>
      <c r="BA72" s="73"/>
      <c r="BB72" s="73"/>
      <c r="BC72" s="73"/>
      <c r="BD72" s="73"/>
      <c r="BE72" s="73"/>
      <c r="BF72" s="73"/>
      <c r="BG72" s="73"/>
      <c r="BH72" s="73"/>
      <c r="BI72" s="73"/>
      <c r="BJ72" s="73"/>
      <c r="BK72" s="73"/>
      <c r="BL72" s="73"/>
      <c r="BM72" s="73"/>
      <c r="BN72" s="73"/>
      <c r="BO72" s="73"/>
      <c r="BP72" s="73"/>
      <c r="BQ72" s="73"/>
      <c r="BR72" s="73"/>
      <c r="BS72" s="73"/>
      <c r="BT72" s="73"/>
      <c r="BU72" s="73"/>
      <c r="BV72" s="73"/>
      <c r="BW72" s="73"/>
    </row>
    <row r="73" spans="1:75" s="1" customFormat="1" ht="14.65" customHeight="1" x14ac:dyDescent="0.2">
      <c r="A73" s="283"/>
      <c r="B73" s="268">
        <f>'Debt List'!B10</f>
        <v>0</v>
      </c>
      <c r="C73" s="164">
        <f>'Debt List'!$D10</f>
        <v>0</v>
      </c>
      <c r="D73" s="255"/>
      <c r="E73" s="156"/>
      <c r="F73" s="73"/>
      <c r="G73" s="73"/>
      <c r="H73" s="73"/>
      <c r="I73" s="73"/>
      <c r="J73" s="73"/>
      <c r="K73" s="73"/>
      <c r="L73" s="73"/>
      <c r="M73" s="73"/>
      <c r="N73" s="73"/>
      <c r="O73" s="73"/>
      <c r="P73" s="73"/>
      <c r="Q73" s="73"/>
      <c r="R73" s="73"/>
      <c r="S73" s="73"/>
      <c r="T73" s="73"/>
      <c r="U73" s="73"/>
      <c r="V73" s="73"/>
      <c r="W73" s="73"/>
      <c r="X73" s="73"/>
      <c r="Y73" s="73"/>
      <c r="Z73" s="73"/>
      <c r="AA73" s="73"/>
      <c r="AB73" s="73"/>
      <c r="AC73" s="73"/>
      <c r="AD73" s="73"/>
      <c r="AE73" s="73"/>
      <c r="AF73" s="73"/>
      <c r="AG73" s="73"/>
      <c r="AH73" s="73"/>
      <c r="AI73" s="73"/>
      <c r="AJ73" s="73"/>
      <c r="AK73" s="73"/>
      <c r="AL73" s="73"/>
      <c r="AM73" s="73"/>
      <c r="AN73" s="73"/>
      <c r="AO73" s="73"/>
      <c r="AP73" s="73"/>
      <c r="AQ73" s="73"/>
      <c r="AR73" s="73"/>
      <c r="AS73" s="73"/>
      <c r="AT73" s="73"/>
      <c r="AU73" s="73"/>
      <c r="AV73" s="73"/>
      <c r="AW73" s="73"/>
      <c r="AX73" s="73"/>
      <c r="AY73" s="73"/>
      <c r="AZ73" s="73"/>
      <c r="BA73" s="73"/>
      <c r="BB73" s="73"/>
      <c r="BC73" s="73"/>
      <c r="BD73" s="73"/>
      <c r="BE73" s="73"/>
      <c r="BF73" s="73"/>
      <c r="BG73" s="73"/>
      <c r="BH73" s="73"/>
      <c r="BI73" s="73"/>
      <c r="BJ73" s="73"/>
      <c r="BK73" s="73"/>
      <c r="BL73" s="73"/>
      <c r="BM73" s="73"/>
      <c r="BN73" s="73"/>
      <c r="BO73" s="73"/>
      <c r="BP73" s="73"/>
      <c r="BQ73" s="73"/>
      <c r="BR73" s="73"/>
      <c r="BS73" s="73"/>
      <c r="BT73" s="73"/>
      <c r="BU73" s="73"/>
      <c r="BV73" s="73"/>
      <c r="BW73" s="73"/>
    </row>
    <row r="74" spans="1:75" s="1" customFormat="1" ht="14.65" customHeight="1" x14ac:dyDescent="0.2">
      <c r="A74" s="283"/>
      <c r="B74" s="268">
        <f>'Debt List'!B11</f>
        <v>0</v>
      </c>
      <c r="C74" s="164">
        <f>'Debt List'!$D11</f>
        <v>0</v>
      </c>
      <c r="D74" s="255"/>
      <c r="E74" s="156"/>
      <c r="F74" s="73"/>
      <c r="G74" s="73"/>
      <c r="H74" s="73"/>
      <c r="I74" s="73"/>
      <c r="J74" s="73"/>
      <c r="K74" s="73"/>
      <c r="L74" s="73"/>
      <c r="M74" s="73"/>
      <c r="N74" s="73"/>
      <c r="O74" s="73"/>
      <c r="P74" s="73"/>
      <c r="Q74" s="73"/>
      <c r="R74" s="73"/>
      <c r="S74" s="73"/>
      <c r="T74" s="73"/>
      <c r="U74" s="73"/>
      <c r="V74" s="73"/>
      <c r="W74" s="73"/>
      <c r="X74" s="73"/>
      <c r="Y74" s="73"/>
      <c r="Z74" s="73"/>
      <c r="AA74" s="73"/>
      <c r="AB74" s="73"/>
      <c r="AC74" s="73"/>
      <c r="AD74" s="73"/>
      <c r="AE74" s="73"/>
      <c r="AF74" s="73"/>
      <c r="AG74" s="73"/>
      <c r="AH74" s="73"/>
      <c r="AI74" s="73"/>
      <c r="AJ74" s="73"/>
      <c r="AK74" s="73"/>
      <c r="AL74" s="73"/>
      <c r="AM74" s="73"/>
      <c r="AN74" s="73"/>
      <c r="AO74" s="73"/>
      <c r="AP74" s="73"/>
      <c r="AQ74" s="73"/>
      <c r="AR74" s="73"/>
      <c r="AS74" s="73"/>
      <c r="AT74" s="73"/>
      <c r="AU74" s="73"/>
      <c r="AV74" s="73"/>
      <c r="AW74" s="73"/>
      <c r="AX74" s="73"/>
      <c r="AY74" s="73"/>
      <c r="AZ74" s="73"/>
      <c r="BA74" s="73"/>
      <c r="BB74" s="73"/>
      <c r="BC74" s="73"/>
      <c r="BD74" s="73"/>
      <c r="BE74" s="73"/>
      <c r="BF74" s="73"/>
      <c r="BG74" s="73"/>
      <c r="BH74" s="73"/>
      <c r="BI74" s="73"/>
      <c r="BJ74" s="73"/>
      <c r="BK74" s="73"/>
      <c r="BL74" s="73"/>
      <c r="BM74" s="73"/>
      <c r="BN74" s="73"/>
      <c r="BO74" s="73"/>
      <c r="BP74" s="73"/>
      <c r="BQ74" s="73"/>
      <c r="BR74" s="73"/>
      <c r="BS74" s="73"/>
      <c r="BT74" s="73"/>
      <c r="BU74" s="73"/>
      <c r="BV74" s="73"/>
      <c r="BW74" s="73"/>
    </row>
    <row r="75" spans="1:75" s="1" customFormat="1" ht="14.65" customHeight="1" x14ac:dyDescent="0.2">
      <c r="A75" s="283"/>
      <c r="B75" s="268">
        <f>'Debt List'!B12</f>
        <v>0</v>
      </c>
      <c r="C75" s="164">
        <f>'Debt List'!$D12</f>
        <v>0</v>
      </c>
      <c r="D75" s="255"/>
      <c r="E75" s="156"/>
      <c r="F75" s="73"/>
      <c r="G75" s="73"/>
      <c r="H75" s="73"/>
      <c r="I75" s="73"/>
      <c r="J75" s="73"/>
      <c r="K75" s="73"/>
      <c r="L75" s="73"/>
      <c r="M75" s="73"/>
      <c r="N75" s="73"/>
      <c r="O75" s="73"/>
      <c r="P75" s="73"/>
      <c r="Q75" s="73"/>
      <c r="R75" s="73"/>
      <c r="S75" s="73"/>
      <c r="T75" s="73"/>
      <c r="U75" s="73"/>
      <c r="V75" s="73"/>
      <c r="W75" s="73"/>
      <c r="X75" s="73"/>
      <c r="Y75" s="73"/>
      <c r="Z75" s="73"/>
      <c r="AA75" s="73"/>
      <c r="AB75" s="73"/>
      <c r="AC75" s="73"/>
      <c r="AD75" s="73"/>
      <c r="AE75" s="73"/>
      <c r="AF75" s="73"/>
      <c r="AG75" s="73"/>
      <c r="AH75" s="73"/>
      <c r="AI75" s="73"/>
      <c r="AJ75" s="73"/>
      <c r="AK75" s="73"/>
      <c r="AL75" s="73"/>
      <c r="AM75" s="73"/>
      <c r="AN75" s="73"/>
      <c r="AO75" s="73"/>
      <c r="AP75" s="73"/>
      <c r="AQ75" s="73"/>
      <c r="AR75" s="73"/>
      <c r="AS75" s="73"/>
      <c r="AT75" s="73"/>
      <c r="AU75" s="73"/>
      <c r="AV75" s="73"/>
      <c r="AW75" s="73"/>
      <c r="AX75" s="73"/>
      <c r="AY75" s="73"/>
      <c r="AZ75" s="73"/>
      <c r="BA75" s="73"/>
      <c r="BB75" s="73"/>
      <c r="BC75" s="73"/>
      <c r="BD75" s="73"/>
      <c r="BE75" s="73"/>
      <c r="BF75" s="73"/>
      <c r="BG75" s="73"/>
      <c r="BH75" s="73"/>
      <c r="BI75" s="73"/>
      <c r="BJ75" s="73"/>
      <c r="BK75" s="73"/>
      <c r="BL75" s="73"/>
      <c r="BM75" s="73"/>
      <c r="BN75" s="73"/>
      <c r="BO75" s="73"/>
      <c r="BP75" s="73"/>
      <c r="BQ75" s="73"/>
      <c r="BR75" s="73"/>
      <c r="BS75" s="73"/>
      <c r="BT75" s="73"/>
      <c r="BU75" s="73"/>
      <c r="BV75" s="73"/>
      <c r="BW75" s="73"/>
    </row>
    <row r="76" spans="1:75" ht="15" x14ac:dyDescent="0.2">
      <c r="B76" s="268">
        <f>'Debt List'!B13</f>
        <v>0</v>
      </c>
      <c r="C76" s="164">
        <f>'Debt List'!$D13</f>
        <v>0</v>
      </c>
      <c r="D76" s="255"/>
    </row>
    <row r="77" spans="1:75" s="1" customFormat="1" ht="14.65" customHeight="1" x14ac:dyDescent="0.2">
      <c r="A77" s="283"/>
      <c r="B77" s="268">
        <f>'Debt List'!B14</f>
        <v>0</v>
      </c>
      <c r="C77" s="164">
        <f>'Debt List'!$D14</f>
        <v>0</v>
      </c>
      <c r="D77" s="255"/>
      <c r="E77" s="156"/>
      <c r="F77" s="73"/>
      <c r="G77" s="73"/>
      <c r="H77" s="73"/>
      <c r="I77" s="73"/>
      <c r="J77" s="73"/>
      <c r="K77" s="73"/>
      <c r="L77" s="73"/>
      <c r="M77" s="73"/>
      <c r="N77" s="73"/>
      <c r="O77" s="73"/>
      <c r="P77" s="73"/>
      <c r="Q77" s="73"/>
      <c r="R77" s="73"/>
      <c r="S77" s="73"/>
      <c r="T77" s="73"/>
      <c r="U77" s="73"/>
      <c r="V77" s="73"/>
      <c r="W77" s="73"/>
      <c r="X77" s="73"/>
      <c r="Y77" s="73"/>
      <c r="Z77" s="73"/>
      <c r="AA77" s="73"/>
      <c r="AB77" s="73"/>
      <c r="AC77" s="73"/>
      <c r="AD77" s="73"/>
      <c r="AE77" s="73"/>
      <c r="AF77" s="73"/>
      <c r="AG77" s="73"/>
      <c r="AH77" s="73"/>
      <c r="AI77" s="73"/>
      <c r="AJ77" s="73"/>
      <c r="AK77" s="73"/>
      <c r="AL77" s="73"/>
      <c r="AM77" s="73"/>
      <c r="AN77" s="73"/>
      <c r="AO77" s="73"/>
      <c r="AP77" s="73"/>
      <c r="AQ77" s="73"/>
      <c r="AR77" s="73"/>
      <c r="AS77" s="73"/>
      <c r="AT77" s="73"/>
      <c r="AU77" s="73"/>
      <c r="AV77" s="73"/>
      <c r="AW77" s="73"/>
      <c r="AX77" s="73"/>
      <c r="AY77" s="73"/>
      <c r="AZ77" s="73"/>
      <c r="BA77" s="73"/>
      <c r="BB77" s="73"/>
      <c r="BC77" s="73"/>
      <c r="BD77" s="73"/>
      <c r="BE77" s="73"/>
      <c r="BF77" s="73"/>
      <c r="BG77" s="73"/>
      <c r="BH77" s="73"/>
      <c r="BI77" s="73"/>
      <c r="BJ77" s="73"/>
      <c r="BK77" s="73"/>
      <c r="BL77" s="73"/>
      <c r="BM77" s="73"/>
      <c r="BN77" s="73"/>
      <c r="BO77" s="73"/>
      <c r="BP77" s="73"/>
      <c r="BQ77" s="73"/>
      <c r="BR77" s="73"/>
      <c r="BS77" s="73"/>
      <c r="BT77" s="73"/>
      <c r="BU77" s="73"/>
      <c r="BV77" s="73"/>
      <c r="BW77" s="73"/>
    </row>
    <row r="78" spans="1:75" ht="15" x14ac:dyDescent="0.2">
      <c r="B78" s="268">
        <f>'Debt List'!B15</f>
        <v>0</v>
      </c>
      <c r="C78" s="164">
        <f>'Debt List'!$D15</f>
        <v>0</v>
      </c>
      <c r="D78" s="255"/>
    </row>
    <row r="79" spans="1:75" ht="15" x14ac:dyDescent="0.2">
      <c r="B79" s="268" t="str">
        <f>'Debt List'!B16</f>
        <v xml:space="preserve"> </v>
      </c>
      <c r="C79" s="164">
        <f>'Debt List'!$D16</f>
        <v>0</v>
      </c>
      <c r="D79" s="255"/>
    </row>
    <row r="80" spans="1:75" s="1" customFormat="1" ht="14.65" customHeight="1" x14ac:dyDescent="0.2">
      <c r="A80" s="283"/>
      <c r="B80" s="268" t="str">
        <f>'Debt List'!B17</f>
        <v xml:space="preserve"> </v>
      </c>
      <c r="C80" s="164">
        <f>'Debt List'!$D17</f>
        <v>0</v>
      </c>
      <c r="D80" s="255"/>
      <c r="E80" s="156"/>
      <c r="F80" s="73"/>
      <c r="G80" s="73"/>
      <c r="H80" s="73"/>
      <c r="I80" s="73"/>
      <c r="J80" s="73"/>
      <c r="K80" s="73"/>
      <c r="L80" s="73"/>
      <c r="M80" s="73"/>
      <c r="N80" s="73"/>
      <c r="O80" s="73"/>
      <c r="P80" s="73"/>
      <c r="Q80" s="73"/>
      <c r="R80" s="73"/>
      <c r="S80" s="73"/>
      <c r="T80" s="73"/>
      <c r="U80" s="73"/>
      <c r="V80" s="73"/>
      <c r="W80" s="73"/>
      <c r="X80" s="73"/>
      <c r="Y80" s="73"/>
      <c r="Z80" s="73"/>
      <c r="AA80" s="73"/>
      <c r="AB80" s="73"/>
      <c r="AC80" s="73"/>
      <c r="AD80" s="73"/>
      <c r="AE80" s="73"/>
      <c r="AF80" s="73"/>
      <c r="AG80" s="73"/>
      <c r="AH80" s="73"/>
      <c r="AI80" s="73"/>
      <c r="AJ80" s="73"/>
      <c r="AK80" s="73"/>
      <c r="AL80" s="73"/>
      <c r="AM80" s="73"/>
      <c r="AN80" s="73"/>
      <c r="AO80" s="73"/>
      <c r="AP80" s="73"/>
      <c r="AQ80" s="73"/>
      <c r="AR80" s="73"/>
      <c r="AS80" s="73"/>
      <c r="AT80" s="73"/>
      <c r="AU80" s="73"/>
      <c r="AV80" s="73"/>
      <c r="AW80" s="73"/>
      <c r="AX80" s="73"/>
      <c r="AY80" s="73"/>
      <c r="AZ80" s="73"/>
      <c r="BA80" s="73"/>
      <c r="BB80" s="73"/>
      <c r="BC80" s="73"/>
      <c r="BD80" s="73"/>
      <c r="BE80" s="73"/>
      <c r="BF80" s="73"/>
      <c r="BG80" s="73"/>
      <c r="BH80" s="73"/>
      <c r="BI80" s="73"/>
      <c r="BJ80" s="73"/>
      <c r="BK80" s="73"/>
      <c r="BL80" s="73"/>
      <c r="BM80" s="73"/>
      <c r="BN80" s="73"/>
      <c r="BO80" s="73"/>
      <c r="BP80" s="73"/>
      <c r="BQ80" s="73"/>
      <c r="BR80" s="73"/>
      <c r="BS80" s="73"/>
      <c r="BT80" s="73"/>
      <c r="BU80" s="73"/>
      <c r="BV80" s="73"/>
      <c r="BW80" s="73"/>
    </row>
    <row r="81" spans="1:75" ht="15" x14ac:dyDescent="0.2">
      <c r="B81" s="268" t="str">
        <f>'Debt List'!B18</f>
        <v xml:space="preserve"> </v>
      </c>
      <c r="C81" s="164">
        <f>'Debt List'!$D18</f>
        <v>0</v>
      </c>
      <c r="D81" s="255"/>
    </row>
    <row r="82" spans="1:75" s="1" customFormat="1" ht="14.65" customHeight="1" x14ac:dyDescent="0.2">
      <c r="A82" s="283"/>
      <c r="B82" s="268" t="str">
        <f>'Debt List'!B19</f>
        <v xml:space="preserve"> </v>
      </c>
      <c r="C82" s="164">
        <f>'Debt List'!$D19</f>
        <v>0</v>
      </c>
      <c r="D82" s="255"/>
      <c r="E82" s="156"/>
      <c r="F82" s="73"/>
      <c r="G82" s="73"/>
      <c r="H82" s="73"/>
      <c r="I82" s="73"/>
      <c r="J82" s="73"/>
      <c r="K82" s="73"/>
      <c r="L82" s="73"/>
      <c r="M82" s="73"/>
      <c r="N82" s="73"/>
      <c r="O82" s="73"/>
      <c r="P82" s="73"/>
      <c r="Q82" s="73"/>
      <c r="R82" s="73"/>
      <c r="S82" s="73"/>
      <c r="T82" s="73"/>
      <c r="U82" s="73"/>
      <c r="V82" s="73"/>
      <c r="W82" s="73"/>
      <c r="X82" s="73"/>
      <c r="Y82" s="73"/>
      <c r="Z82" s="73"/>
      <c r="AA82" s="73"/>
      <c r="AB82" s="73"/>
      <c r="AC82" s="73"/>
      <c r="AD82" s="73"/>
      <c r="AE82" s="73"/>
      <c r="AF82" s="73"/>
      <c r="AG82" s="73"/>
      <c r="AH82" s="73"/>
      <c r="AI82" s="73"/>
      <c r="AJ82" s="73"/>
      <c r="AK82" s="73"/>
      <c r="AL82" s="73"/>
      <c r="AM82" s="73"/>
      <c r="AN82" s="73"/>
      <c r="AO82" s="73"/>
      <c r="AP82" s="73"/>
      <c r="AQ82" s="73"/>
      <c r="AR82" s="73"/>
      <c r="AS82" s="73"/>
      <c r="AT82" s="73"/>
      <c r="AU82" s="73"/>
      <c r="AV82" s="73"/>
      <c r="AW82" s="73"/>
      <c r="AX82" s="73"/>
      <c r="AY82" s="73"/>
      <c r="AZ82" s="73"/>
      <c r="BA82" s="73"/>
      <c r="BB82" s="73"/>
      <c r="BC82" s="73"/>
      <c r="BD82" s="73"/>
      <c r="BE82" s="73"/>
      <c r="BF82" s="73"/>
      <c r="BG82" s="73"/>
      <c r="BH82" s="73"/>
      <c r="BI82" s="73"/>
      <c r="BJ82" s="73"/>
      <c r="BK82" s="73"/>
      <c r="BL82" s="73"/>
      <c r="BM82" s="73"/>
      <c r="BN82" s="73"/>
      <c r="BO82" s="73"/>
      <c r="BP82" s="73"/>
      <c r="BQ82" s="73"/>
      <c r="BR82" s="73"/>
      <c r="BS82" s="73"/>
      <c r="BT82" s="73"/>
      <c r="BU82" s="73"/>
      <c r="BV82" s="73"/>
      <c r="BW82" s="73"/>
    </row>
    <row r="83" spans="1:75" ht="15" x14ac:dyDescent="0.2">
      <c r="B83" s="268" t="str">
        <f>'Debt List'!B20</f>
        <v xml:space="preserve"> </v>
      </c>
      <c r="C83" s="164">
        <f>'Debt List'!$D20</f>
        <v>0</v>
      </c>
      <c r="D83" s="255"/>
    </row>
    <row r="84" spans="1:75" ht="15" x14ac:dyDescent="0.2">
      <c r="B84" s="268" t="str">
        <f>'Debt List'!B21</f>
        <v xml:space="preserve"> </v>
      </c>
      <c r="C84" s="164">
        <f>'Debt List'!$D21</f>
        <v>0</v>
      </c>
      <c r="D84" s="255"/>
    </row>
    <row r="85" spans="1:75" s="1" customFormat="1" ht="14.65" customHeight="1" x14ac:dyDescent="0.2">
      <c r="A85" s="283"/>
      <c r="B85" s="268" t="str">
        <f>'Debt List'!B22</f>
        <v xml:space="preserve"> </v>
      </c>
      <c r="C85" s="164">
        <f>'Debt List'!$D22</f>
        <v>0</v>
      </c>
      <c r="D85" s="255"/>
      <c r="E85" s="156"/>
      <c r="F85" s="73"/>
      <c r="G85" s="73"/>
      <c r="H85" s="73"/>
      <c r="I85" s="73"/>
      <c r="J85" s="73"/>
      <c r="K85" s="73"/>
      <c r="L85" s="73"/>
      <c r="M85" s="73"/>
      <c r="N85" s="73"/>
      <c r="O85" s="73"/>
      <c r="P85" s="73"/>
      <c r="Q85" s="73"/>
      <c r="R85" s="73"/>
      <c r="S85" s="73"/>
      <c r="T85" s="73"/>
      <c r="U85" s="73"/>
      <c r="V85" s="73"/>
      <c r="W85" s="73"/>
      <c r="X85" s="73"/>
      <c r="Y85" s="73"/>
      <c r="Z85" s="73"/>
      <c r="AA85" s="73"/>
      <c r="AB85" s="73"/>
      <c r="AC85" s="73"/>
      <c r="AD85" s="73"/>
      <c r="AE85" s="73"/>
      <c r="AF85" s="73"/>
      <c r="AG85" s="73"/>
      <c r="AH85" s="73"/>
      <c r="AI85" s="73"/>
      <c r="AJ85" s="73"/>
      <c r="AK85" s="73"/>
      <c r="AL85" s="73"/>
      <c r="AM85" s="73"/>
      <c r="AN85" s="73"/>
      <c r="AO85" s="73"/>
      <c r="AP85" s="73"/>
      <c r="AQ85" s="73"/>
      <c r="AR85" s="73"/>
      <c r="AS85" s="73"/>
      <c r="AT85" s="73"/>
      <c r="AU85" s="73"/>
      <c r="AV85" s="73"/>
      <c r="AW85" s="73"/>
      <c r="AX85" s="73"/>
      <c r="AY85" s="73"/>
      <c r="AZ85" s="73"/>
      <c r="BA85" s="73"/>
      <c r="BB85" s="73"/>
      <c r="BC85" s="73"/>
      <c r="BD85" s="73"/>
      <c r="BE85" s="73"/>
      <c r="BF85" s="73"/>
      <c r="BG85" s="73"/>
      <c r="BH85" s="73"/>
      <c r="BI85" s="73"/>
      <c r="BJ85" s="73"/>
      <c r="BK85" s="73"/>
      <c r="BL85" s="73"/>
      <c r="BM85" s="73"/>
      <c r="BN85" s="73"/>
      <c r="BO85" s="73"/>
      <c r="BP85" s="73"/>
      <c r="BQ85" s="73"/>
      <c r="BR85" s="73"/>
      <c r="BS85" s="73"/>
      <c r="BT85" s="73"/>
      <c r="BU85" s="73"/>
      <c r="BV85" s="73"/>
      <c r="BW85" s="73"/>
    </row>
    <row r="86" spans="1:75" ht="15" x14ac:dyDescent="0.2">
      <c r="B86" s="268" t="str">
        <f>'Debt List'!B23</f>
        <v xml:space="preserve"> </v>
      </c>
      <c r="C86" s="164">
        <f>'Debt List'!$D23</f>
        <v>0</v>
      </c>
      <c r="D86" s="255"/>
    </row>
    <row r="87" spans="1:75" s="1" customFormat="1" ht="14.65" customHeight="1" x14ac:dyDescent="0.2">
      <c r="A87" s="283"/>
      <c r="B87" s="268" t="str">
        <f>'Debt List'!B24</f>
        <v xml:space="preserve"> </v>
      </c>
      <c r="C87" s="164">
        <f>'Debt List'!$D24</f>
        <v>0</v>
      </c>
      <c r="D87" s="255"/>
      <c r="E87" s="156"/>
      <c r="F87" s="73"/>
      <c r="G87" s="73"/>
      <c r="H87" s="73"/>
      <c r="I87" s="73"/>
      <c r="J87" s="73"/>
      <c r="K87" s="73"/>
      <c r="L87" s="73"/>
      <c r="M87" s="73"/>
      <c r="N87" s="73"/>
      <c r="O87" s="73"/>
      <c r="P87" s="73"/>
      <c r="Q87" s="73"/>
      <c r="R87" s="73"/>
      <c r="S87" s="73"/>
      <c r="T87" s="73"/>
      <c r="U87" s="73"/>
      <c r="V87" s="73"/>
      <c r="W87" s="73"/>
      <c r="X87" s="73"/>
      <c r="Y87" s="73"/>
      <c r="Z87" s="73"/>
      <c r="AA87" s="73"/>
      <c r="AB87" s="73"/>
      <c r="AC87" s="73"/>
      <c r="AD87" s="73"/>
      <c r="AE87" s="73"/>
      <c r="AF87" s="73"/>
      <c r="AG87" s="73"/>
      <c r="AH87" s="73"/>
      <c r="AI87" s="73"/>
      <c r="AJ87" s="73"/>
      <c r="AK87" s="73"/>
      <c r="AL87" s="73"/>
      <c r="AM87" s="73"/>
      <c r="AN87" s="73"/>
      <c r="AO87" s="73"/>
      <c r="AP87" s="73"/>
      <c r="AQ87" s="73"/>
      <c r="AR87" s="73"/>
      <c r="AS87" s="73"/>
      <c r="AT87" s="73"/>
      <c r="AU87" s="73"/>
      <c r="AV87" s="73"/>
      <c r="AW87" s="73"/>
      <c r="AX87" s="73"/>
      <c r="AY87" s="73"/>
      <c r="AZ87" s="73"/>
      <c r="BA87" s="73"/>
      <c r="BB87" s="73"/>
      <c r="BC87" s="73"/>
      <c r="BD87" s="73"/>
      <c r="BE87" s="73"/>
      <c r="BF87" s="73"/>
      <c r="BG87" s="73"/>
      <c r="BH87" s="73"/>
      <c r="BI87" s="73"/>
      <c r="BJ87" s="73"/>
      <c r="BK87" s="73"/>
      <c r="BL87" s="73"/>
      <c r="BM87" s="73"/>
      <c r="BN87" s="73"/>
      <c r="BO87" s="73"/>
      <c r="BP87" s="73"/>
      <c r="BQ87" s="73"/>
      <c r="BR87" s="73"/>
      <c r="BS87" s="73"/>
      <c r="BT87" s="73"/>
      <c r="BU87" s="73"/>
      <c r="BV87" s="73"/>
      <c r="BW87" s="73"/>
    </row>
    <row r="88" spans="1:75" ht="15" x14ac:dyDescent="0.2">
      <c r="B88" s="268" t="str">
        <f>'Debt List'!B25</f>
        <v xml:space="preserve"> </v>
      </c>
      <c r="C88" s="164">
        <f>'Debt List'!$D25</f>
        <v>0</v>
      </c>
      <c r="D88" s="255"/>
    </row>
    <row r="89" spans="1:75" ht="15" x14ac:dyDescent="0.2">
      <c r="B89" s="268" t="str">
        <f>'Debt List'!B26</f>
        <v xml:space="preserve"> </v>
      </c>
      <c r="C89" s="164">
        <f>'Debt List'!$D26</f>
        <v>0</v>
      </c>
      <c r="D89" s="255"/>
    </row>
    <row r="90" spans="1:75" s="1" customFormat="1" ht="14.65" customHeight="1" x14ac:dyDescent="0.2">
      <c r="A90" s="283"/>
      <c r="B90" s="268" t="str">
        <f>'Debt List'!B27</f>
        <v xml:space="preserve"> </v>
      </c>
      <c r="C90" s="164">
        <f>'Debt List'!$D27</f>
        <v>0</v>
      </c>
      <c r="D90" s="255"/>
      <c r="E90" s="156"/>
      <c r="F90" s="73"/>
      <c r="G90" s="73"/>
      <c r="H90" s="73"/>
      <c r="I90" s="73"/>
      <c r="J90" s="73"/>
      <c r="K90" s="73"/>
      <c r="L90" s="73"/>
      <c r="M90" s="73"/>
      <c r="N90" s="73"/>
      <c r="O90" s="73"/>
      <c r="P90" s="73"/>
      <c r="Q90" s="73"/>
      <c r="R90" s="73"/>
      <c r="S90" s="73"/>
      <c r="T90" s="73"/>
      <c r="U90" s="73"/>
      <c r="V90" s="73"/>
      <c r="W90" s="73"/>
      <c r="X90" s="73"/>
      <c r="Y90" s="73"/>
      <c r="Z90" s="73"/>
      <c r="AA90" s="73"/>
      <c r="AB90" s="73"/>
      <c r="AC90" s="73"/>
      <c r="AD90" s="73"/>
      <c r="AE90" s="73"/>
      <c r="AF90" s="73"/>
      <c r="AG90" s="73"/>
      <c r="AH90" s="73"/>
      <c r="AI90" s="73"/>
      <c r="AJ90" s="73"/>
      <c r="AK90" s="73"/>
      <c r="AL90" s="73"/>
      <c r="AM90" s="73"/>
      <c r="AN90" s="73"/>
      <c r="AO90" s="73"/>
      <c r="AP90" s="73"/>
      <c r="AQ90" s="73"/>
      <c r="AR90" s="73"/>
      <c r="AS90" s="73"/>
      <c r="AT90" s="73"/>
      <c r="AU90" s="73"/>
      <c r="AV90" s="73"/>
      <c r="AW90" s="73"/>
      <c r="AX90" s="73"/>
      <c r="AY90" s="73"/>
      <c r="AZ90" s="73"/>
      <c r="BA90" s="73"/>
      <c r="BB90" s="73"/>
      <c r="BC90" s="73"/>
      <c r="BD90" s="73"/>
      <c r="BE90" s="73"/>
      <c r="BF90" s="73"/>
      <c r="BG90" s="73"/>
      <c r="BH90" s="73"/>
      <c r="BI90" s="73"/>
      <c r="BJ90" s="73"/>
      <c r="BK90" s="73"/>
      <c r="BL90" s="73"/>
      <c r="BM90" s="73"/>
      <c r="BN90" s="73"/>
      <c r="BO90" s="73"/>
      <c r="BP90" s="73"/>
      <c r="BQ90" s="73"/>
      <c r="BR90" s="73"/>
      <c r="BS90" s="73"/>
      <c r="BT90" s="73"/>
      <c r="BU90" s="73"/>
      <c r="BV90" s="73"/>
      <c r="BW90" s="73"/>
    </row>
    <row r="91" spans="1:75" s="1" customFormat="1" ht="14.65" customHeight="1" x14ac:dyDescent="0.2">
      <c r="A91" s="283"/>
      <c r="B91" s="268" t="s">
        <v>287</v>
      </c>
      <c r="C91" s="164">
        <f>'Debt List'!D53</f>
        <v>0</v>
      </c>
      <c r="D91" s="255"/>
      <c r="E91" s="156"/>
      <c r="F91" s="73"/>
      <c r="G91" s="73"/>
      <c r="H91" s="73"/>
      <c r="I91" s="73"/>
      <c r="J91" s="73"/>
      <c r="K91" s="73"/>
      <c r="L91" s="73"/>
      <c r="M91" s="73"/>
      <c r="N91" s="73"/>
      <c r="O91" s="73"/>
      <c r="P91" s="73"/>
      <c r="Q91" s="73"/>
      <c r="R91" s="73"/>
      <c r="S91" s="73"/>
      <c r="T91" s="73"/>
      <c r="U91" s="73"/>
      <c r="V91" s="73"/>
      <c r="W91" s="73"/>
      <c r="X91" s="73"/>
      <c r="Y91" s="73"/>
      <c r="Z91" s="73"/>
      <c r="AA91" s="73"/>
      <c r="AB91" s="73"/>
      <c r="AC91" s="73"/>
      <c r="AD91" s="73"/>
      <c r="AE91" s="73"/>
      <c r="AF91" s="73"/>
      <c r="AG91" s="73"/>
      <c r="AH91" s="73"/>
      <c r="AI91" s="73"/>
      <c r="AJ91" s="73"/>
      <c r="AK91" s="73"/>
      <c r="AL91" s="73"/>
      <c r="AM91" s="73"/>
      <c r="AN91" s="73"/>
      <c r="AO91" s="73"/>
      <c r="AP91" s="73"/>
      <c r="AQ91" s="73"/>
      <c r="AR91" s="73"/>
      <c r="AS91" s="73"/>
      <c r="AT91" s="73"/>
      <c r="AU91" s="73"/>
      <c r="AV91" s="73"/>
      <c r="AW91" s="73"/>
      <c r="AX91" s="73"/>
      <c r="AY91" s="73"/>
      <c r="AZ91" s="73"/>
      <c r="BA91" s="73"/>
      <c r="BB91" s="73"/>
      <c r="BC91" s="73"/>
      <c r="BD91" s="73"/>
      <c r="BE91" s="73"/>
      <c r="BF91" s="73"/>
      <c r="BG91" s="73"/>
      <c r="BH91" s="73"/>
      <c r="BI91" s="73"/>
      <c r="BJ91" s="73"/>
      <c r="BK91" s="73"/>
      <c r="BL91" s="73"/>
      <c r="BM91" s="73"/>
      <c r="BN91" s="73"/>
      <c r="BO91" s="73"/>
      <c r="BP91" s="73"/>
      <c r="BQ91" s="73"/>
      <c r="BR91" s="73"/>
      <c r="BS91" s="73"/>
      <c r="BT91" s="73"/>
      <c r="BU91" s="73"/>
      <c r="BV91" s="73"/>
      <c r="BW91" s="73"/>
    </row>
    <row r="92" spans="1:75" s="1" customFormat="1" ht="14.65" customHeight="1" x14ac:dyDescent="0.2">
      <c r="A92" s="283"/>
      <c r="B92" s="268" t="s">
        <v>246</v>
      </c>
      <c r="C92" s="296"/>
      <c r="D92" s="255"/>
      <c r="E92" s="156"/>
      <c r="F92" s="73"/>
      <c r="G92" s="73"/>
      <c r="H92" s="73"/>
      <c r="I92" s="73"/>
      <c r="J92" s="73"/>
      <c r="K92" s="73"/>
      <c r="L92" s="73"/>
      <c r="M92" s="73"/>
      <c r="N92" s="73"/>
      <c r="O92" s="73"/>
      <c r="P92" s="73"/>
      <c r="Q92" s="73"/>
      <c r="R92" s="73"/>
      <c r="S92" s="73"/>
      <c r="T92" s="73"/>
      <c r="U92" s="73"/>
      <c r="V92" s="73"/>
      <c r="W92" s="73"/>
      <c r="X92" s="73"/>
      <c r="Y92" s="73"/>
      <c r="Z92" s="73"/>
      <c r="AA92" s="73"/>
      <c r="AB92" s="73"/>
      <c r="AC92" s="73"/>
      <c r="AD92" s="73"/>
      <c r="AE92" s="73"/>
      <c r="AF92" s="73"/>
      <c r="AG92" s="73"/>
      <c r="AH92" s="73"/>
      <c r="AI92" s="73"/>
      <c r="AJ92" s="73"/>
      <c r="AK92" s="73"/>
      <c r="AL92" s="73"/>
      <c r="AM92" s="73"/>
      <c r="AN92" s="73"/>
      <c r="AO92" s="73"/>
      <c r="AP92" s="73"/>
      <c r="AQ92" s="73"/>
      <c r="AR92" s="73"/>
      <c r="AS92" s="73"/>
      <c r="AT92" s="73"/>
      <c r="AU92" s="73"/>
      <c r="AV92" s="73"/>
      <c r="AW92" s="73"/>
      <c r="AX92" s="73"/>
      <c r="AY92" s="73"/>
      <c r="AZ92" s="73"/>
      <c r="BA92" s="73"/>
      <c r="BB92" s="73"/>
      <c r="BC92" s="73"/>
      <c r="BD92" s="73"/>
      <c r="BE92" s="73"/>
      <c r="BF92" s="73"/>
      <c r="BG92" s="73"/>
      <c r="BH92" s="73"/>
      <c r="BI92" s="73"/>
      <c r="BJ92" s="73"/>
      <c r="BK92" s="73"/>
      <c r="BL92" s="73"/>
      <c r="BM92" s="73"/>
      <c r="BN92" s="73"/>
      <c r="BO92" s="73"/>
      <c r="BP92" s="73"/>
      <c r="BQ92" s="73"/>
      <c r="BR92" s="73"/>
      <c r="BS92" s="73"/>
      <c r="BT92" s="73"/>
      <c r="BU92" s="73"/>
      <c r="BV92" s="73"/>
      <c r="BW92" s="73"/>
    </row>
    <row r="93" spans="1:75" ht="16.5" thickBot="1" x14ac:dyDescent="0.3">
      <c r="B93" s="122"/>
      <c r="C93" s="164"/>
      <c r="D93" s="255"/>
    </row>
    <row r="94" spans="1:75" s="160" customFormat="1" ht="15.75" thickBot="1" x14ac:dyDescent="0.25">
      <c r="A94" s="284"/>
      <c r="B94" s="270" t="s">
        <v>196</v>
      </c>
      <c r="C94" s="287" t="s">
        <v>89</v>
      </c>
      <c r="D94" s="265">
        <f>SUM(C95:C100)</f>
        <v>0</v>
      </c>
      <c r="E94" s="158"/>
      <c r="F94" s="159"/>
      <c r="G94" s="159"/>
      <c r="H94" s="159"/>
      <c r="I94" s="159"/>
      <c r="J94" s="159"/>
      <c r="K94" s="159"/>
      <c r="L94" s="159"/>
      <c r="M94" s="159"/>
      <c r="N94" s="159"/>
      <c r="O94" s="159"/>
      <c r="P94" s="159"/>
      <c r="Q94" s="159"/>
      <c r="R94" s="159"/>
      <c r="S94" s="159"/>
      <c r="T94" s="159"/>
      <c r="U94" s="159"/>
      <c r="V94" s="159"/>
      <c r="W94" s="159"/>
      <c r="X94" s="159"/>
      <c r="Y94" s="159"/>
      <c r="Z94" s="159"/>
      <c r="AA94" s="159"/>
      <c r="AB94" s="159"/>
      <c r="AC94" s="159"/>
      <c r="AD94" s="159"/>
      <c r="AE94" s="159"/>
      <c r="AF94" s="159"/>
      <c r="AG94" s="159"/>
      <c r="AH94" s="159"/>
      <c r="AI94" s="159"/>
      <c r="AJ94" s="159"/>
      <c r="AK94" s="159"/>
      <c r="AL94" s="159"/>
      <c r="AM94" s="159"/>
      <c r="AN94" s="159"/>
      <c r="AO94" s="159"/>
      <c r="AP94" s="159"/>
      <c r="AQ94" s="159"/>
      <c r="AR94" s="159"/>
      <c r="AS94" s="159"/>
      <c r="AT94" s="159"/>
      <c r="AU94" s="159"/>
      <c r="AV94" s="159"/>
      <c r="AW94" s="159"/>
      <c r="AX94" s="159"/>
      <c r="AY94" s="159"/>
      <c r="AZ94" s="159"/>
      <c r="BA94" s="159"/>
      <c r="BB94" s="159"/>
      <c r="BC94" s="159"/>
      <c r="BD94" s="159"/>
      <c r="BE94" s="159"/>
      <c r="BF94" s="159"/>
      <c r="BG94" s="159"/>
      <c r="BH94" s="159"/>
      <c r="BI94" s="159"/>
      <c r="BJ94" s="159"/>
      <c r="BK94" s="159"/>
      <c r="BL94" s="159"/>
      <c r="BM94" s="159"/>
      <c r="BN94" s="159"/>
      <c r="BO94" s="159"/>
      <c r="BP94" s="159"/>
      <c r="BQ94" s="159"/>
      <c r="BR94" s="159"/>
      <c r="BS94" s="159"/>
      <c r="BT94" s="159"/>
      <c r="BU94" s="159"/>
      <c r="BV94" s="159"/>
      <c r="BW94" s="159"/>
    </row>
    <row r="95" spans="1:75" s="1" customFormat="1" ht="14.65" customHeight="1" x14ac:dyDescent="0.2">
      <c r="A95" s="283"/>
      <c r="B95" s="268" t="s">
        <v>301</v>
      </c>
      <c r="C95" s="296"/>
      <c r="D95" s="255"/>
      <c r="E95" s="156"/>
      <c r="F95" s="73"/>
      <c r="G95" s="73"/>
      <c r="H95" s="73"/>
      <c r="I95" s="73"/>
      <c r="J95" s="73"/>
      <c r="K95" s="73"/>
      <c r="L95" s="73"/>
      <c r="M95" s="73"/>
      <c r="N95" s="73"/>
      <c r="O95" s="73"/>
      <c r="P95" s="73"/>
      <c r="Q95" s="73"/>
      <c r="R95" s="73"/>
      <c r="S95" s="73"/>
      <c r="T95" s="73"/>
      <c r="U95" s="73"/>
      <c r="V95" s="73"/>
      <c r="W95" s="73"/>
      <c r="X95" s="73"/>
      <c r="Y95" s="73"/>
      <c r="Z95" s="73"/>
      <c r="AA95" s="73"/>
      <c r="AB95" s="73"/>
      <c r="AC95" s="73"/>
      <c r="AD95" s="73"/>
      <c r="AE95" s="73"/>
      <c r="AF95" s="73"/>
      <c r="AG95" s="73"/>
      <c r="AH95" s="73"/>
      <c r="AI95" s="73"/>
      <c r="AJ95" s="73"/>
      <c r="AK95" s="73"/>
      <c r="AL95" s="73"/>
      <c r="AM95" s="73"/>
      <c r="AN95" s="73"/>
      <c r="AO95" s="73"/>
      <c r="AP95" s="73"/>
      <c r="AQ95" s="73"/>
      <c r="AR95" s="73"/>
      <c r="AS95" s="73"/>
      <c r="AT95" s="73"/>
      <c r="AU95" s="73"/>
      <c r="AV95" s="73"/>
      <c r="AW95" s="73"/>
      <c r="AX95" s="73"/>
      <c r="AY95" s="73"/>
      <c r="AZ95" s="73"/>
      <c r="BA95" s="73"/>
      <c r="BB95" s="73"/>
      <c r="BC95" s="73"/>
      <c r="BD95" s="73"/>
      <c r="BE95" s="73"/>
      <c r="BF95" s="73"/>
      <c r="BG95" s="73"/>
      <c r="BH95" s="73"/>
      <c r="BI95" s="73"/>
      <c r="BJ95" s="73"/>
      <c r="BK95" s="73"/>
      <c r="BL95" s="73"/>
      <c r="BM95" s="73"/>
      <c r="BN95" s="73"/>
      <c r="BO95" s="73"/>
      <c r="BP95" s="73"/>
      <c r="BQ95" s="73"/>
      <c r="BR95" s="73"/>
      <c r="BS95" s="73"/>
      <c r="BT95" s="73"/>
      <c r="BU95" s="73"/>
      <c r="BV95" s="73"/>
      <c r="BW95" s="73"/>
    </row>
    <row r="96" spans="1:75" ht="15" x14ac:dyDescent="0.2">
      <c r="B96" s="269" t="s">
        <v>197</v>
      </c>
      <c r="C96" s="296"/>
      <c r="D96" s="255"/>
    </row>
    <row r="97" spans="1:75" ht="15" x14ac:dyDescent="0.2">
      <c r="B97" s="269" t="s">
        <v>198</v>
      </c>
      <c r="C97" s="296"/>
      <c r="D97" s="255"/>
    </row>
    <row r="98" spans="1:75" s="1" customFormat="1" ht="14.65" customHeight="1" x14ac:dyDescent="0.2">
      <c r="A98" s="283"/>
      <c r="B98" s="268" t="s">
        <v>199</v>
      </c>
      <c r="C98" s="296"/>
      <c r="D98" s="255"/>
      <c r="E98" s="156"/>
      <c r="F98" s="73"/>
      <c r="G98" s="73"/>
      <c r="H98" s="73"/>
      <c r="I98" s="73"/>
      <c r="J98" s="73"/>
      <c r="K98" s="73"/>
      <c r="L98" s="73"/>
      <c r="M98" s="73"/>
      <c r="N98" s="73"/>
      <c r="O98" s="73"/>
      <c r="P98" s="73"/>
      <c r="Q98" s="73"/>
      <c r="R98" s="73"/>
      <c r="S98" s="73"/>
      <c r="T98" s="73"/>
      <c r="U98" s="73"/>
      <c r="V98" s="73"/>
      <c r="W98" s="73"/>
      <c r="X98" s="73"/>
      <c r="Y98" s="73"/>
      <c r="Z98" s="73"/>
      <c r="AA98" s="73"/>
      <c r="AB98" s="73"/>
      <c r="AC98" s="73"/>
      <c r="AD98" s="73"/>
      <c r="AE98" s="73"/>
      <c r="AF98" s="73"/>
      <c r="AG98" s="73"/>
      <c r="AH98" s="73"/>
      <c r="AI98" s="73"/>
      <c r="AJ98" s="73"/>
      <c r="AK98" s="73"/>
      <c r="AL98" s="73"/>
      <c r="AM98" s="73"/>
      <c r="AN98" s="73"/>
      <c r="AO98" s="73"/>
      <c r="AP98" s="73"/>
      <c r="AQ98" s="73"/>
      <c r="AR98" s="73"/>
      <c r="AS98" s="73"/>
      <c r="AT98" s="73"/>
      <c r="AU98" s="73"/>
      <c r="AV98" s="73"/>
      <c r="AW98" s="73"/>
      <c r="AX98" s="73"/>
      <c r="AY98" s="73"/>
      <c r="AZ98" s="73"/>
      <c r="BA98" s="73"/>
      <c r="BB98" s="73"/>
      <c r="BC98" s="73"/>
      <c r="BD98" s="73"/>
      <c r="BE98" s="73"/>
      <c r="BF98" s="73"/>
      <c r="BG98" s="73"/>
      <c r="BH98" s="73"/>
      <c r="BI98" s="73"/>
      <c r="BJ98" s="73"/>
      <c r="BK98" s="73"/>
      <c r="BL98" s="73"/>
      <c r="BM98" s="73"/>
      <c r="BN98" s="73"/>
      <c r="BO98" s="73"/>
      <c r="BP98" s="73"/>
      <c r="BQ98" s="73"/>
      <c r="BR98" s="73"/>
      <c r="BS98" s="73"/>
      <c r="BT98" s="73"/>
      <c r="BU98" s="73"/>
      <c r="BV98" s="73"/>
      <c r="BW98" s="73"/>
    </row>
    <row r="99" spans="1:75" ht="15" x14ac:dyDescent="0.2">
      <c r="B99" s="269" t="s">
        <v>200</v>
      </c>
      <c r="C99" s="296"/>
      <c r="D99" s="255"/>
    </row>
    <row r="100" spans="1:75" ht="15" x14ac:dyDescent="0.2">
      <c r="B100" s="269" t="s">
        <v>179</v>
      </c>
      <c r="C100" s="296"/>
      <c r="D100" s="255"/>
    </row>
    <row r="101" spans="1:75" ht="16.5" thickBot="1" x14ac:dyDescent="0.3">
      <c r="B101" s="122"/>
      <c r="C101" s="164"/>
      <c r="D101" s="255"/>
    </row>
    <row r="102" spans="1:75" s="160" customFormat="1" ht="15.75" thickBot="1" x14ac:dyDescent="0.25">
      <c r="A102" s="284"/>
      <c r="B102" s="270" t="s">
        <v>201</v>
      </c>
      <c r="C102" s="287" t="s">
        <v>89</v>
      </c>
      <c r="D102" s="265">
        <f>SUM(C103:C105)</f>
        <v>0</v>
      </c>
      <c r="E102" s="158"/>
      <c r="F102" s="159"/>
      <c r="G102" s="159"/>
      <c r="H102" s="159"/>
      <c r="I102" s="159"/>
      <c r="J102" s="159"/>
      <c r="K102" s="159"/>
      <c r="L102" s="159"/>
      <c r="M102" s="159"/>
      <c r="N102" s="159"/>
      <c r="O102" s="159"/>
      <c r="P102" s="159"/>
      <c r="Q102" s="159"/>
      <c r="R102" s="159"/>
      <c r="S102" s="159"/>
      <c r="T102" s="159"/>
      <c r="U102" s="159"/>
      <c r="V102" s="159"/>
      <c r="W102" s="159"/>
      <c r="X102" s="159"/>
      <c r="Y102" s="159"/>
      <c r="Z102" s="159"/>
      <c r="AA102" s="159"/>
      <c r="AB102" s="159"/>
      <c r="AC102" s="159"/>
      <c r="AD102" s="159"/>
      <c r="AE102" s="159"/>
      <c r="AF102" s="159"/>
      <c r="AG102" s="159"/>
      <c r="AH102" s="159"/>
      <c r="AI102" s="159"/>
      <c r="AJ102" s="159"/>
      <c r="AK102" s="159"/>
      <c r="AL102" s="159"/>
      <c r="AM102" s="159"/>
      <c r="AN102" s="159"/>
      <c r="AO102" s="159"/>
      <c r="AP102" s="159"/>
      <c r="AQ102" s="159"/>
      <c r="AR102" s="159"/>
      <c r="AS102" s="159"/>
      <c r="AT102" s="159"/>
      <c r="AU102" s="159"/>
      <c r="AV102" s="159"/>
      <c r="AW102" s="159"/>
      <c r="AX102" s="159"/>
      <c r="AY102" s="159"/>
      <c r="AZ102" s="159"/>
      <c r="BA102" s="159"/>
      <c r="BB102" s="159"/>
      <c r="BC102" s="159"/>
      <c r="BD102" s="159"/>
      <c r="BE102" s="159"/>
      <c r="BF102" s="159"/>
      <c r="BG102" s="159"/>
      <c r="BH102" s="159"/>
      <c r="BI102" s="159"/>
      <c r="BJ102" s="159"/>
      <c r="BK102" s="159"/>
      <c r="BL102" s="159"/>
      <c r="BM102" s="159"/>
      <c r="BN102" s="159"/>
      <c r="BO102" s="159"/>
      <c r="BP102" s="159"/>
      <c r="BQ102" s="159"/>
      <c r="BR102" s="159"/>
      <c r="BS102" s="159"/>
      <c r="BT102" s="159"/>
      <c r="BU102" s="159"/>
      <c r="BV102" s="159"/>
      <c r="BW102" s="159"/>
    </row>
    <row r="103" spans="1:75" s="1" customFormat="1" ht="14.65" customHeight="1" x14ac:dyDescent="0.2">
      <c r="A103" s="283"/>
      <c r="B103" s="268" t="s">
        <v>263</v>
      </c>
      <c r="C103" s="296"/>
      <c r="D103" s="255"/>
      <c r="E103" s="156"/>
      <c r="F103" s="73"/>
      <c r="G103" s="73"/>
      <c r="H103" s="73"/>
      <c r="I103" s="73"/>
      <c r="J103" s="73"/>
      <c r="K103" s="73"/>
      <c r="L103" s="73"/>
      <c r="M103" s="73"/>
      <c r="N103" s="73"/>
      <c r="O103" s="73"/>
      <c r="P103" s="73"/>
      <c r="Q103" s="73"/>
      <c r="R103" s="73"/>
      <c r="S103" s="73"/>
      <c r="T103" s="73"/>
      <c r="U103" s="73"/>
      <c r="V103" s="73"/>
      <c r="W103" s="73"/>
      <c r="X103" s="73"/>
      <c r="Y103" s="73"/>
      <c r="Z103" s="73"/>
      <c r="AA103" s="73"/>
      <c r="AB103" s="73"/>
      <c r="AC103" s="73"/>
      <c r="AD103" s="73"/>
      <c r="AE103" s="73"/>
      <c r="AF103" s="73"/>
      <c r="AG103" s="73"/>
      <c r="AH103" s="73"/>
      <c r="AI103" s="73"/>
      <c r="AJ103" s="73"/>
      <c r="AK103" s="73"/>
      <c r="AL103" s="73"/>
      <c r="AM103" s="73"/>
      <c r="AN103" s="73"/>
      <c r="AO103" s="73"/>
      <c r="AP103" s="73"/>
      <c r="AQ103" s="73"/>
      <c r="AR103" s="73"/>
      <c r="AS103" s="73"/>
      <c r="AT103" s="73"/>
      <c r="AU103" s="73"/>
      <c r="AV103" s="73"/>
      <c r="AW103" s="73"/>
      <c r="AX103" s="73"/>
      <c r="AY103" s="73"/>
      <c r="AZ103" s="73"/>
      <c r="BA103" s="73"/>
      <c r="BB103" s="73"/>
      <c r="BC103" s="73"/>
      <c r="BD103" s="73"/>
      <c r="BE103" s="73"/>
      <c r="BF103" s="73"/>
      <c r="BG103" s="73"/>
      <c r="BH103" s="73"/>
      <c r="BI103" s="73"/>
      <c r="BJ103" s="73"/>
      <c r="BK103" s="73"/>
      <c r="BL103" s="73"/>
      <c r="BM103" s="73"/>
      <c r="BN103" s="73"/>
      <c r="BO103" s="73"/>
      <c r="BP103" s="73"/>
      <c r="BQ103" s="73"/>
      <c r="BR103" s="73"/>
      <c r="BS103" s="73"/>
      <c r="BT103" s="73"/>
      <c r="BU103" s="73"/>
      <c r="BV103" s="73"/>
      <c r="BW103" s="73"/>
    </row>
    <row r="104" spans="1:75" ht="15" x14ac:dyDescent="0.2">
      <c r="B104" s="269" t="s">
        <v>202</v>
      </c>
      <c r="C104" s="296"/>
      <c r="D104" s="255"/>
    </row>
    <row r="105" spans="1:75" ht="15" x14ac:dyDescent="0.2">
      <c r="B105" s="269" t="s">
        <v>179</v>
      </c>
      <c r="C105" s="296"/>
      <c r="D105" s="255"/>
    </row>
    <row r="106" spans="1:75" ht="16.5" thickBot="1" x14ac:dyDescent="0.3">
      <c r="B106" s="122"/>
      <c r="C106" s="164"/>
      <c r="D106" s="255"/>
    </row>
    <row r="107" spans="1:75" s="160" customFormat="1" ht="15.75" thickBot="1" x14ac:dyDescent="0.25">
      <c r="A107" s="284"/>
      <c r="B107" s="270" t="s">
        <v>203</v>
      </c>
      <c r="C107" s="287" t="s">
        <v>89</v>
      </c>
      <c r="D107" s="265">
        <f>SUM(C108:C110)</f>
        <v>0</v>
      </c>
      <c r="E107" s="158"/>
      <c r="F107" s="159"/>
      <c r="G107" s="159"/>
      <c r="H107" s="159"/>
      <c r="I107" s="159"/>
      <c r="J107" s="159"/>
      <c r="K107" s="159"/>
      <c r="L107" s="159"/>
      <c r="M107" s="159"/>
      <c r="N107" s="159"/>
      <c r="O107" s="159"/>
      <c r="P107" s="159"/>
      <c r="Q107" s="159"/>
      <c r="R107" s="159"/>
      <c r="S107" s="159"/>
      <c r="T107" s="159"/>
      <c r="U107" s="159"/>
      <c r="V107" s="159"/>
      <c r="W107" s="159"/>
      <c r="X107" s="159"/>
      <c r="Y107" s="159"/>
      <c r="Z107" s="159"/>
      <c r="AA107" s="159"/>
      <c r="AB107" s="159"/>
      <c r="AC107" s="159"/>
      <c r="AD107" s="159"/>
      <c r="AE107" s="159"/>
      <c r="AF107" s="159"/>
      <c r="AG107" s="159"/>
      <c r="AH107" s="159"/>
      <c r="AI107" s="159"/>
      <c r="AJ107" s="159"/>
      <c r="AK107" s="159"/>
      <c r="AL107" s="159"/>
      <c r="AM107" s="159"/>
      <c r="AN107" s="159"/>
      <c r="AO107" s="159"/>
      <c r="AP107" s="159"/>
      <c r="AQ107" s="159"/>
      <c r="AR107" s="159"/>
      <c r="AS107" s="159"/>
      <c r="AT107" s="159"/>
      <c r="AU107" s="159"/>
      <c r="AV107" s="159"/>
      <c r="AW107" s="159"/>
      <c r="AX107" s="159"/>
      <c r="AY107" s="159"/>
      <c r="AZ107" s="159"/>
      <c r="BA107" s="159"/>
      <c r="BB107" s="159"/>
      <c r="BC107" s="159"/>
      <c r="BD107" s="159"/>
      <c r="BE107" s="159"/>
      <c r="BF107" s="159"/>
      <c r="BG107" s="159"/>
      <c r="BH107" s="159"/>
      <c r="BI107" s="159"/>
      <c r="BJ107" s="159"/>
      <c r="BK107" s="159"/>
      <c r="BL107" s="159"/>
      <c r="BM107" s="159"/>
      <c r="BN107" s="159"/>
      <c r="BO107" s="159"/>
      <c r="BP107" s="159"/>
      <c r="BQ107" s="159"/>
      <c r="BR107" s="159"/>
      <c r="BS107" s="159"/>
      <c r="BT107" s="159"/>
      <c r="BU107" s="159"/>
      <c r="BV107" s="159"/>
      <c r="BW107" s="159"/>
    </row>
    <row r="108" spans="1:75" s="1" customFormat="1" ht="14.65" customHeight="1" x14ac:dyDescent="0.2">
      <c r="A108" s="283"/>
      <c r="B108" s="268" t="s">
        <v>204</v>
      </c>
      <c r="C108" s="296"/>
      <c r="D108" s="255"/>
      <c r="E108" s="156"/>
      <c r="F108" s="73"/>
      <c r="G108" s="73"/>
      <c r="H108" s="73"/>
      <c r="I108" s="73"/>
      <c r="J108" s="73"/>
      <c r="K108" s="73"/>
      <c r="L108" s="73"/>
      <c r="M108" s="73"/>
      <c r="N108" s="73"/>
      <c r="O108" s="73"/>
      <c r="P108" s="73"/>
      <c r="Q108" s="73"/>
      <c r="R108" s="73"/>
      <c r="S108" s="73"/>
      <c r="T108" s="73"/>
      <c r="U108" s="73"/>
      <c r="V108" s="73"/>
      <c r="W108" s="73"/>
      <c r="X108" s="73"/>
      <c r="Y108" s="73"/>
      <c r="Z108" s="73"/>
      <c r="AA108" s="73"/>
      <c r="AB108" s="73"/>
      <c r="AC108" s="73"/>
      <c r="AD108" s="73"/>
      <c r="AE108" s="73"/>
      <c r="AF108" s="73"/>
      <c r="AG108" s="73"/>
      <c r="AH108" s="73"/>
      <c r="AI108" s="73"/>
      <c r="AJ108" s="73"/>
      <c r="AK108" s="73"/>
      <c r="AL108" s="73"/>
      <c r="AM108" s="73"/>
      <c r="AN108" s="73"/>
      <c r="AO108" s="73"/>
      <c r="AP108" s="73"/>
      <c r="AQ108" s="73"/>
      <c r="AR108" s="73"/>
      <c r="AS108" s="73"/>
      <c r="AT108" s="73"/>
      <c r="AU108" s="73"/>
      <c r="AV108" s="73"/>
      <c r="AW108" s="73"/>
      <c r="AX108" s="73"/>
      <c r="AY108" s="73"/>
      <c r="AZ108" s="73"/>
      <c r="BA108" s="73"/>
      <c r="BB108" s="73"/>
      <c r="BC108" s="73"/>
      <c r="BD108" s="73"/>
      <c r="BE108" s="73"/>
      <c r="BF108" s="73"/>
      <c r="BG108" s="73"/>
      <c r="BH108" s="73"/>
      <c r="BI108" s="73"/>
      <c r="BJ108" s="73"/>
      <c r="BK108" s="73"/>
      <c r="BL108" s="73"/>
      <c r="BM108" s="73"/>
      <c r="BN108" s="73"/>
      <c r="BO108" s="73"/>
      <c r="BP108" s="73"/>
      <c r="BQ108" s="73"/>
      <c r="BR108" s="73"/>
      <c r="BS108" s="73"/>
      <c r="BT108" s="73"/>
      <c r="BU108" s="73"/>
      <c r="BV108" s="73"/>
      <c r="BW108" s="73"/>
    </row>
    <row r="109" spans="1:75" ht="15" x14ac:dyDescent="0.2">
      <c r="B109" s="269" t="s">
        <v>258</v>
      </c>
      <c r="C109" s="296"/>
      <c r="D109" s="255"/>
    </row>
    <row r="110" spans="1:75" ht="15" x14ac:dyDescent="0.2">
      <c r="B110" s="269" t="s">
        <v>179</v>
      </c>
      <c r="C110" s="296"/>
      <c r="D110" s="255"/>
    </row>
    <row r="111" spans="1:75" ht="16.5" thickBot="1" x14ac:dyDescent="0.3">
      <c r="B111" s="122"/>
      <c r="C111" s="164"/>
      <c r="D111" s="255"/>
    </row>
    <row r="112" spans="1:75" s="160" customFormat="1" ht="15.75" thickBot="1" x14ac:dyDescent="0.25">
      <c r="A112" s="284"/>
      <c r="B112" s="270" t="s">
        <v>276</v>
      </c>
      <c r="C112" s="287" t="s">
        <v>89</v>
      </c>
      <c r="D112" s="265">
        <f>SUM(C113:C117)</f>
        <v>0</v>
      </c>
      <c r="E112" s="158"/>
      <c r="F112" s="159"/>
      <c r="G112" s="159"/>
      <c r="H112" s="159"/>
      <c r="I112" s="159"/>
      <c r="J112" s="159"/>
      <c r="K112" s="159"/>
      <c r="L112" s="159"/>
      <c r="M112" s="159"/>
      <c r="N112" s="159"/>
      <c r="O112" s="159"/>
      <c r="P112" s="159"/>
      <c r="Q112" s="159"/>
      <c r="R112" s="159"/>
      <c r="S112" s="159"/>
      <c r="T112" s="159"/>
      <c r="U112" s="159"/>
      <c r="V112" s="159"/>
      <c r="W112" s="159"/>
      <c r="X112" s="159"/>
      <c r="Y112" s="159"/>
      <c r="Z112" s="159"/>
      <c r="AA112" s="159"/>
      <c r="AB112" s="159"/>
      <c r="AC112" s="159"/>
      <c r="AD112" s="159"/>
      <c r="AE112" s="159"/>
      <c r="AF112" s="159"/>
      <c r="AG112" s="159"/>
      <c r="AH112" s="159"/>
      <c r="AI112" s="159"/>
      <c r="AJ112" s="159"/>
      <c r="AK112" s="159"/>
      <c r="AL112" s="159"/>
      <c r="AM112" s="159"/>
      <c r="AN112" s="159"/>
      <c r="AO112" s="159"/>
      <c r="AP112" s="159"/>
      <c r="AQ112" s="159"/>
      <c r="AR112" s="159"/>
      <c r="AS112" s="159"/>
      <c r="AT112" s="159"/>
      <c r="AU112" s="159"/>
      <c r="AV112" s="159"/>
      <c r="AW112" s="159"/>
      <c r="AX112" s="159"/>
      <c r="AY112" s="159"/>
      <c r="AZ112" s="159"/>
      <c r="BA112" s="159"/>
      <c r="BB112" s="159"/>
      <c r="BC112" s="159"/>
      <c r="BD112" s="159"/>
      <c r="BE112" s="159"/>
      <c r="BF112" s="159"/>
      <c r="BG112" s="159"/>
      <c r="BH112" s="159"/>
      <c r="BI112" s="159"/>
      <c r="BJ112" s="159"/>
      <c r="BK112" s="159"/>
      <c r="BL112" s="159"/>
      <c r="BM112" s="159"/>
      <c r="BN112" s="159"/>
      <c r="BO112" s="159"/>
      <c r="BP112" s="159"/>
      <c r="BQ112" s="159"/>
      <c r="BR112" s="159"/>
      <c r="BS112" s="159"/>
      <c r="BT112" s="159"/>
      <c r="BU112" s="159"/>
      <c r="BV112" s="159"/>
      <c r="BW112" s="159"/>
    </row>
    <row r="113" spans="1:75" ht="15" x14ac:dyDescent="0.2">
      <c r="B113" s="269" t="s">
        <v>205</v>
      </c>
      <c r="C113" s="296"/>
      <c r="D113" s="255"/>
    </row>
    <row r="114" spans="1:75" s="1" customFormat="1" ht="14.65" customHeight="1" x14ac:dyDescent="0.2">
      <c r="A114" s="283"/>
      <c r="B114" s="268" t="s">
        <v>206</v>
      </c>
      <c r="C114" s="296"/>
      <c r="D114" s="255"/>
      <c r="E114" s="156"/>
      <c r="F114" s="73"/>
      <c r="G114" s="73"/>
      <c r="H114" s="73"/>
      <c r="I114" s="73"/>
      <c r="J114" s="73"/>
      <c r="K114" s="73"/>
      <c r="L114" s="73"/>
      <c r="M114" s="73"/>
      <c r="N114" s="73"/>
      <c r="O114" s="73"/>
      <c r="P114" s="73"/>
      <c r="Q114" s="73"/>
      <c r="R114" s="73"/>
      <c r="S114" s="73"/>
      <c r="T114" s="73"/>
      <c r="U114" s="73"/>
      <c r="V114" s="73"/>
      <c r="W114" s="73"/>
      <c r="X114" s="73"/>
      <c r="Y114" s="73"/>
      <c r="Z114" s="73"/>
      <c r="AA114" s="73"/>
      <c r="AB114" s="73"/>
      <c r="AC114" s="73"/>
      <c r="AD114" s="73"/>
      <c r="AE114" s="73"/>
      <c r="AF114" s="73"/>
      <c r="AG114" s="73"/>
      <c r="AH114" s="73"/>
      <c r="AI114" s="73"/>
      <c r="AJ114" s="73"/>
      <c r="AK114" s="73"/>
      <c r="AL114" s="73"/>
      <c r="AM114" s="73"/>
      <c r="AN114" s="73"/>
      <c r="AO114" s="73"/>
      <c r="AP114" s="73"/>
      <c r="AQ114" s="73"/>
      <c r="AR114" s="73"/>
      <c r="AS114" s="73"/>
      <c r="AT114" s="73"/>
      <c r="AU114" s="73"/>
      <c r="AV114" s="73"/>
      <c r="AW114" s="73"/>
      <c r="AX114" s="73"/>
      <c r="AY114" s="73"/>
      <c r="AZ114" s="73"/>
      <c r="BA114" s="73"/>
      <c r="BB114" s="73"/>
      <c r="BC114" s="73"/>
      <c r="BD114" s="73"/>
      <c r="BE114" s="73"/>
      <c r="BF114" s="73"/>
      <c r="BG114" s="73"/>
      <c r="BH114" s="73"/>
      <c r="BI114" s="73"/>
      <c r="BJ114" s="73"/>
      <c r="BK114" s="73"/>
      <c r="BL114" s="73"/>
      <c r="BM114" s="73"/>
      <c r="BN114" s="73"/>
      <c r="BO114" s="73"/>
      <c r="BP114" s="73"/>
      <c r="BQ114" s="73"/>
      <c r="BR114" s="73"/>
      <c r="BS114" s="73"/>
      <c r="BT114" s="73"/>
      <c r="BU114" s="73"/>
      <c r="BV114" s="73"/>
      <c r="BW114" s="73"/>
    </row>
    <row r="115" spans="1:75" ht="15" x14ac:dyDescent="0.2">
      <c r="B115" s="269" t="s">
        <v>207</v>
      </c>
      <c r="C115" s="296"/>
      <c r="D115" s="255"/>
    </row>
    <row r="116" spans="1:75" ht="15" x14ac:dyDescent="0.2">
      <c r="B116" s="269" t="s">
        <v>271</v>
      </c>
      <c r="C116" s="296"/>
      <c r="D116" s="255"/>
    </row>
    <row r="117" spans="1:75" ht="15" x14ac:dyDescent="0.2">
      <c r="B117" s="269" t="s">
        <v>179</v>
      </c>
      <c r="C117" s="296"/>
      <c r="D117" s="255"/>
    </row>
    <row r="118" spans="1:75" ht="16.5" thickBot="1" x14ac:dyDescent="0.3">
      <c r="B118" s="122"/>
      <c r="C118" s="164"/>
      <c r="D118" s="255"/>
    </row>
    <row r="119" spans="1:75" s="160" customFormat="1" ht="15.75" thickBot="1" x14ac:dyDescent="0.25">
      <c r="A119" s="284"/>
      <c r="B119" s="270" t="s">
        <v>208</v>
      </c>
      <c r="C119" s="287" t="s">
        <v>89</v>
      </c>
      <c r="D119" s="265">
        <f>SUM(C120:C127)</f>
        <v>0</v>
      </c>
      <c r="E119" s="158"/>
      <c r="F119" s="159"/>
      <c r="G119" s="159"/>
      <c r="H119" s="159"/>
      <c r="I119" s="159"/>
      <c r="J119" s="159"/>
      <c r="K119" s="159"/>
      <c r="L119" s="159"/>
      <c r="M119" s="159"/>
      <c r="N119" s="159"/>
      <c r="O119" s="159"/>
      <c r="P119" s="159"/>
      <c r="Q119" s="159"/>
      <c r="R119" s="159"/>
      <c r="S119" s="159"/>
      <c r="T119" s="159"/>
      <c r="U119" s="159"/>
      <c r="V119" s="159"/>
      <c r="W119" s="159"/>
      <c r="X119" s="159"/>
      <c r="Y119" s="159"/>
      <c r="Z119" s="159"/>
      <c r="AA119" s="159"/>
      <c r="AB119" s="159"/>
      <c r="AC119" s="159"/>
      <c r="AD119" s="159"/>
      <c r="AE119" s="159"/>
      <c r="AF119" s="159"/>
      <c r="AG119" s="159"/>
      <c r="AH119" s="159"/>
      <c r="AI119" s="159"/>
      <c r="AJ119" s="159"/>
      <c r="AK119" s="159"/>
      <c r="AL119" s="159"/>
      <c r="AM119" s="159"/>
      <c r="AN119" s="159"/>
      <c r="AO119" s="159"/>
      <c r="AP119" s="159"/>
      <c r="AQ119" s="159"/>
      <c r="AR119" s="159"/>
      <c r="AS119" s="159"/>
      <c r="AT119" s="159"/>
      <c r="AU119" s="159"/>
      <c r="AV119" s="159"/>
      <c r="AW119" s="159"/>
      <c r="AX119" s="159"/>
      <c r="AY119" s="159"/>
      <c r="AZ119" s="159"/>
      <c r="BA119" s="159"/>
      <c r="BB119" s="159"/>
      <c r="BC119" s="159"/>
      <c r="BD119" s="159"/>
      <c r="BE119" s="159"/>
      <c r="BF119" s="159"/>
      <c r="BG119" s="159"/>
      <c r="BH119" s="159"/>
      <c r="BI119" s="159"/>
      <c r="BJ119" s="159"/>
      <c r="BK119" s="159"/>
      <c r="BL119" s="159"/>
      <c r="BM119" s="159"/>
      <c r="BN119" s="159"/>
      <c r="BO119" s="159"/>
      <c r="BP119" s="159"/>
      <c r="BQ119" s="159"/>
      <c r="BR119" s="159"/>
      <c r="BS119" s="159"/>
      <c r="BT119" s="159"/>
      <c r="BU119" s="159"/>
      <c r="BV119" s="159"/>
      <c r="BW119" s="159"/>
    </row>
    <row r="120" spans="1:75" ht="15" x14ac:dyDescent="0.2">
      <c r="B120" s="269" t="s">
        <v>209</v>
      </c>
      <c r="C120" s="296"/>
      <c r="D120" s="255"/>
    </row>
    <row r="121" spans="1:75" s="1" customFormat="1" ht="14.65" customHeight="1" x14ac:dyDescent="0.2">
      <c r="A121" s="283"/>
      <c r="B121" s="268" t="s">
        <v>210</v>
      </c>
      <c r="C121" s="296"/>
      <c r="D121" s="255"/>
      <c r="E121" s="156"/>
      <c r="F121" s="73"/>
      <c r="G121" s="73"/>
      <c r="H121" s="73"/>
      <c r="I121" s="73"/>
      <c r="J121" s="73"/>
      <c r="K121" s="73"/>
      <c r="L121" s="73"/>
      <c r="M121" s="73"/>
      <c r="N121" s="73"/>
      <c r="O121" s="73"/>
      <c r="P121" s="73"/>
      <c r="Q121" s="73"/>
      <c r="R121" s="73"/>
      <c r="S121" s="73"/>
      <c r="T121" s="73"/>
      <c r="U121" s="73"/>
      <c r="V121" s="73"/>
      <c r="W121" s="73"/>
      <c r="X121" s="73"/>
      <c r="Y121" s="73"/>
      <c r="Z121" s="73"/>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c r="BE121" s="73"/>
      <c r="BF121" s="73"/>
      <c r="BG121" s="73"/>
      <c r="BH121" s="73"/>
      <c r="BI121" s="73"/>
      <c r="BJ121" s="73"/>
      <c r="BK121" s="73"/>
      <c r="BL121" s="73"/>
      <c r="BM121" s="73"/>
      <c r="BN121" s="73"/>
      <c r="BO121" s="73"/>
      <c r="BP121" s="73"/>
      <c r="BQ121" s="73"/>
      <c r="BR121" s="73"/>
      <c r="BS121" s="73"/>
      <c r="BT121" s="73"/>
      <c r="BU121" s="73"/>
      <c r="BV121" s="73"/>
      <c r="BW121" s="73"/>
    </row>
    <row r="122" spans="1:75" ht="15" x14ac:dyDescent="0.2">
      <c r="B122" s="269" t="s">
        <v>211</v>
      </c>
      <c r="C122" s="296"/>
      <c r="D122" s="255"/>
    </row>
    <row r="123" spans="1:75" ht="15" x14ac:dyDescent="0.2">
      <c r="B123" s="269" t="s">
        <v>212</v>
      </c>
      <c r="C123" s="296"/>
      <c r="D123" s="255"/>
    </row>
    <row r="124" spans="1:75" s="1" customFormat="1" ht="14.65" customHeight="1" x14ac:dyDescent="0.2">
      <c r="A124" s="283"/>
      <c r="B124" s="268" t="s">
        <v>213</v>
      </c>
      <c r="C124" s="296"/>
      <c r="D124" s="255"/>
      <c r="E124" s="156"/>
      <c r="F124" s="73"/>
      <c r="G124" s="73"/>
      <c r="H124" s="73"/>
      <c r="I124" s="73"/>
      <c r="J124" s="73"/>
      <c r="K124" s="73"/>
      <c r="L124" s="73"/>
      <c r="M124" s="73"/>
      <c r="N124" s="73"/>
      <c r="O124" s="73"/>
      <c r="P124" s="73"/>
      <c r="Q124" s="73"/>
      <c r="R124" s="73"/>
      <c r="S124" s="73"/>
      <c r="T124" s="73"/>
      <c r="U124" s="73"/>
      <c r="V124" s="73"/>
      <c r="W124" s="73"/>
      <c r="X124" s="73"/>
      <c r="Y124" s="73"/>
      <c r="Z124" s="73"/>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c r="BE124" s="73"/>
      <c r="BF124" s="73"/>
      <c r="BG124" s="73"/>
      <c r="BH124" s="73"/>
      <c r="BI124" s="73"/>
      <c r="BJ124" s="73"/>
      <c r="BK124" s="73"/>
      <c r="BL124" s="73"/>
      <c r="BM124" s="73"/>
      <c r="BN124" s="73"/>
      <c r="BO124" s="73"/>
      <c r="BP124" s="73"/>
      <c r="BQ124" s="73"/>
      <c r="BR124" s="73"/>
      <c r="BS124" s="73"/>
      <c r="BT124" s="73"/>
      <c r="BU124" s="73"/>
      <c r="BV124" s="73"/>
      <c r="BW124" s="73"/>
    </row>
    <row r="125" spans="1:75" ht="15" x14ac:dyDescent="0.2">
      <c r="B125" s="269" t="s">
        <v>259</v>
      </c>
      <c r="C125" s="296"/>
      <c r="D125" s="255"/>
    </row>
    <row r="126" spans="1:75" ht="15" x14ac:dyDescent="0.2">
      <c r="B126" s="269" t="s">
        <v>214</v>
      </c>
      <c r="C126" s="296"/>
      <c r="D126" s="255"/>
    </row>
    <row r="127" spans="1:75" ht="15" x14ac:dyDescent="0.2">
      <c r="B127" s="269" t="s">
        <v>179</v>
      </c>
      <c r="C127" s="296"/>
      <c r="D127" s="255"/>
    </row>
    <row r="128" spans="1:75" ht="16.5" thickBot="1" x14ac:dyDescent="0.3">
      <c r="B128" s="122"/>
      <c r="C128" s="164"/>
      <c r="D128" s="123"/>
    </row>
    <row r="129" spans="1:75" s="160" customFormat="1" ht="15.75" thickBot="1" x14ac:dyDescent="0.25">
      <c r="A129" s="284"/>
      <c r="B129" s="270" t="s">
        <v>215</v>
      </c>
      <c r="C129" s="287" t="s">
        <v>89</v>
      </c>
      <c r="D129" s="265">
        <f>SUM(C130:C134)</f>
        <v>0</v>
      </c>
      <c r="E129" s="158"/>
      <c r="F129" s="159"/>
      <c r="G129" s="159"/>
      <c r="H129" s="159"/>
      <c r="I129" s="159"/>
      <c r="J129" s="159"/>
      <c r="K129" s="159"/>
      <c r="L129" s="159"/>
      <c r="M129" s="159"/>
      <c r="N129" s="159"/>
      <c r="O129" s="159"/>
      <c r="P129" s="159"/>
      <c r="Q129" s="159"/>
      <c r="R129" s="159"/>
      <c r="S129" s="159"/>
      <c r="T129" s="159"/>
      <c r="U129" s="159"/>
      <c r="V129" s="159"/>
      <c r="W129" s="159"/>
      <c r="X129" s="159"/>
      <c r="Y129" s="159"/>
      <c r="Z129" s="159"/>
      <c r="AA129" s="159"/>
      <c r="AB129" s="159"/>
      <c r="AC129" s="159"/>
      <c r="AD129" s="159"/>
      <c r="AE129" s="159"/>
      <c r="AF129" s="159"/>
      <c r="AG129" s="159"/>
      <c r="AH129" s="159"/>
      <c r="AI129" s="159"/>
      <c r="AJ129" s="159"/>
      <c r="AK129" s="159"/>
      <c r="AL129" s="159"/>
      <c r="AM129" s="159"/>
      <c r="AN129" s="159"/>
      <c r="AO129" s="159"/>
      <c r="AP129" s="159"/>
      <c r="AQ129" s="159"/>
      <c r="AR129" s="159"/>
      <c r="AS129" s="159"/>
      <c r="AT129" s="159"/>
      <c r="AU129" s="159"/>
      <c r="AV129" s="159"/>
      <c r="AW129" s="159"/>
      <c r="AX129" s="159"/>
      <c r="AY129" s="159"/>
      <c r="AZ129" s="159"/>
      <c r="BA129" s="159"/>
      <c r="BB129" s="159"/>
      <c r="BC129" s="159"/>
      <c r="BD129" s="159"/>
      <c r="BE129" s="159"/>
      <c r="BF129" s="159"/>
      <c r="BG129" s="159"/>
      <c r="BH129" s="159"/>
      <c r="BI129" s="159"/>
      <c r="BJ129" s="159"/>
      <c r="BK129" s="159"/>
      <c r="BL129" s="159"/>
      <c r="BM129" s="159"/>
      <c r="BN129" s="159"/>
      <c r="BO129" s="159"/>
      <c r="BP129" s="159"/>
      <c r="BQ129" s="159"/>
      <c r="BR129" s="159"/>
      <c r="BS129" s="159"/>
      <c r="BT129" s="159"/>
      <c r="BU129" s="159"/>
      <c r="BV129" s="159"/>
      <c r="BW129" s="159"/>
    </row>
    <row r="130" spans="1:75" s="1" customFormat="1" ht="14.65" customHeight="1" x14ac:dyDescent="0.2">
      <c r="A130" s="283"/>
      <c r="B130" s="268" t="s">
        <v>216</v>
      </c>
      <c r="C130" s="296"/>
      <c r="D130" s="123"/>
      <c r="E130" s="156"/>
      <c r="F130" s="73"/>
      <c r="G130" s="73"/>
      <c r="H130" s="73"/>
      <c r="I130" s="73"/>
      <c r="J130" s="73"/>
      <c r="K130" s="73"/>
      <c r="L130" s="73"/>
      <c r="M130" s="73"/>
      <c r="N130" s="73"/>
      <c r="O130" s="73"/>
      <c r="P130" s="73"/>
      <c r="Q130" s="73"/>
      <c r="R130" s="73"/>
      <c r="S130" s="73"/>
      <c r="T130" s="73"/>
      <c r="U130" s="73"/>
      <c r="V130" s="73"/>
      <c r="W130" s="73"/>
      <c r="X130" s="73"/>
      <c r="Y130" s="73"/>
      <c r="Z130" s="73"/>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c r="BE130" s="73"/>
      <c r="BF130" s="73"/>
      <c r="BG130" s="73"/>
      <c r="BH130" s="73"/>
      <c r="BI130" s="73"/>
      <c r="BJ130" s="73"/>
      <c r="BK130" s="73"/>
      <c r="BL130" s="73"/>
      <c r="BM130" s="73"/>
      <c r="BN130" s="73"/>
      <c r="BO130" s="73"/>
      <c r="BP130" s="73"/>
      <c r="BQ130" s="73"/>
      <c r="BR130" s="73"/>
      <c r="BS130" s="73"/>
      <c r="BT130" s="73"/>
      <c r="BU130" s="73"/>
      <c r="BV130" s="73"/>
      <c r="BW130" s="73"/>
    </row>
    <row r="131" spans="1:75" ht="15" x14ac:dyDescent="0.2">
      <c r="B131" s="269" t="s">
        <v>217</v>
      </c>
      <c r="C131" s="296"/>
      <c r="D131" s="123"/>
    </row>
    <row r="132" spans="1:75" s="1" customFormat="1" ht="14.65" customHeight="1" x14ac:dyDescent="0.2">
      <c r="A132" s="283"/>
      <c r="B132" s="268" t="s">
        <v>218</v>
      </c>
      <c r="C132" s="296"/>
      <c r="D132" s="123"/>
      <c r="E132" s="156"/>
      <c r="F132" s="73"/>
      <c r="G132" s="73"/>
      <c r="H132" s="73"/>
      <c r="I132" s="73"/>
      <c r="J132" s="73"/>
      <c r="K132" s="73"/>
      <c r="L132" s="73"/>
      <c r="M132" s="73"/>
      <c r="N132" s="73"/>
      <c r="O132" s="73"/>
      <c r="P132" s="73"/>
      <c r="Q132" s="73"/>
      <c r="R132" s="73"/>
      <c r="S132" s="73"/>
      <c r="T132" s="73"/>
      <c r="U132" s="73"/>
      <c r="V132" s="73"/>
      <c r="W132" s="73"/>
      <c r="X132" s="73"/>
      <c r="Y132" s="73"/>
      <c r="Z132" s="73"/>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c r="BE132" s="73"/>
      <c r="BF132" s="73"/>
      <c r="BG132" s="73"/>
      <c r="BH132" s="73"/>
      <c r="BI132" s="73"/>
      <c r="BJ132" s="73"/>
      <c r="BK132" s="73"/>
      <c r="BL132" s="73"/>
      <c r="BM132" s="73"/>
      <c r="BN132" s="73"/>
      <c r="BO132" s="73"/>
      <c r="BP132" s="73"/>
      <c r="BQ132" s="73"/>
      <c r="BR132" s="73"/>
      <c r="BS132" s="73"/>
      <c r="BT132" s="73"/>
      <c r="BU132" s="73"/>
      <c r="BV132" s="73"/>
      <c r="BW132" s="73"/>
    </row>
    <row r="133" spans="1:75" ht="15" x14ac:dyDescent="0.2">
      <c r="B133" s="269" t="s">
        <v>219</v>
      </c>
      <c r="C133" s="296"/>
      <c r="D133" s="123"/>
    </row>
    <row r="134" spans="1:75" ht="15" x14ac:dyDescent="0.2">
      <c r="B134" s="269" t="s">
        <v>179</v>
      </c>
      <c r="C134" s="296"/>
      <c r="D134" s="123"/>
    </row>
    <row r="135" spans="1:75" ht="16.5" thickBot="1" x14ac:dyDescent="0.3">
      <c r="B135" s="122"/>
      <c r="C135" s="164"/>
      <c r="D135" s="123"/>
    </row>
    <row r="136" spans="1:75" s="160" customFormat="1" ht="15.75" thickBot="1" x14ac:dyDescent="0.25">
      <c r="A136" s="284"/>
      <c r="B136" s="270" t="s">
        <v>220</v>
      </c>
      <c r="C136" s="287" t="s">
        <v>89</v>
      </c>
      <c r="D136" s="265">
        <f>SUM(C137:C142)</f>
        <v>0</v>
      </c>
      <c r="E136" s="158"/>
      <c r="F136" s="159"/>
      <c r="G136" s="159"/>
      <c r="H136" s="159"/>
      <c r="I136" s="159"/>
      <c r="J136" s="159"/>
      <c r="K136" s="159"/>
      <c r="L136" s="159"/>
      <c r="M136" s="159"/>
      <c r="N136" s="159"/>
      <c r="O136" s="159"/>
      <c r="P136" s="159"/>
      <c r="Q136" s="159"/>
      <c r="R136" s="159"/>
      <c r="S136" s="159"/>
      <c r="T136" s="159"/>
      <c r="U136" s="159"/>
      <c r="V136" s="159"/>
      <c r="W136" s="159"/>
      <c r="X136" s="159"/>
      <c r="Y136" s="159"/>
      <c r="Z136" s="159"/>
      <c r="AA136" s="159"/>
      <c r="AB136" s="159"/>
      <c r="AC136" s="159"/>
      <c r="AD136" s="159"/>
      <c r="AE136" s="159"/>
      <c r="AF136" s="159"/>
      <c r="AG136" s="159"/>
      <c r="AH136" s="159"/>
      <c r="AI136" s="159"/>
      <c r="AJ136" s="159"/>
      <c r="AK136" s="159"/>
      <c r="AL136" s="159"/>
      <c r="AM136" s="159"/>
      <c r="AN136" s="159"/>
      <c r="AO136" s="159"/>
      <c r="AP136" s="159"/>
      <c r="AQ136" s="159"/>
      <c r="AR136" s="159"/>
      <c r="AS136" s="159"/>
      <c r="AT136" s="159"/>
      <c r="AU136" s="159"/>
      <c r="AV136" s="159"/>
      <c r="AW136" s="159"/>
      <c r="AX136" s="159"/>
      <c r="AY136" s="159"/>
      <c r="AZ136" s="159"/>
      <c r="BA136" s="159"/>
      <c r="BB136" s="159"/>
      <c r="BC136" s="159"/>
      <c r="BD136" s="159"/>
      <c r="BE136" s="159"/>
      <c r="BF136" s="159"/>
      <c r="BG136" s="159"/>
      <c r="BH136" s="159"/>
      <c r="BI136" s="159"/>
      <c r="BJ136" s="159"/>
      <c r="BK136" s="159"/>
      <c r="BL136" s="159"/>
      <c r="BM136" s="159"/>
      <c r="BN136" s="159"/>
      <c r="BO136" s="159"/>
      <c r="BP136" s="159"/>
      <c r="BQ136" s="159"/>
      <c r="BR136" s="159"/>
      <c r="BS136" s="159"/>
      <c r="BT136" s="159"/>
      <c r="BU136" s="159"/>
      <c r="BV136" s="159"/>
      <c r="BW136" s="159"/>
    </row>
    <row r="137" spans="1:75" ht="15" x14ac:dyDescent="0.2">
      <c r="B137" s="269" t="s">
        <v>221</v>
      </c>
      <c r="C137" s="296"/>
      <c r="D137" s="123"/>
    </row>
    <row r="138" spans="1:75" s="1" customFormat="1" ht="14.65" customHeight="1" x14ac:dyDescent="0.2">
      <c r="A138" s="283"/>
      <c r="B138" s="268" t="s">
        <v>222</v>
      </c>
      <c r="C138" s="296"/>
      <c r="D138" s="123"/>
      <c r="E138" s="156"/>
      <c r="F138" s="73"/>
      <c r="G138" s="73"/>
      <c r="H138" s="73"/>
      <c r="I138" s="73"/>
      <c r="J138" s="73"/>
      <c r="K138" s="73"/>
      <c r="L138" s="73"/>
      <c r="M138" s="73"/>
      <c r="N138" s="73"/>
      <c r="O138" s="73"/>
      <c r="P138" s="73"/>
      <c r="Q138" s="73"/>
      <c r="R138" s="73"/>
      <c r="S138" s="73"/>
      <c r="T138" s="73"/>
      <c r="U138" s="73"/>
      <c r="V138" s="73"/>
      <c r="W138" s="73"/>
      <c r="X138" s="73"/>
      <c r="Y138" s="73"/>
      <c r="Z138" s="73"/>
      <c r="AA138" s="73"/>
      <c r="AB138" s="73"/>
      <c r="AC138" s="73"/>
      <c r="AD138" s="73"/>
      <c r="AE138" s="73"/>
      <c r="AF138" s="73"/>
      <c r="AG138" s="73"/>
      <c r="AH138" s="73"/>
      <c r="AI138" s="73"/>
      <c r="AJ138" s="73"/>
      <c r="AK138" s="73"/>
      <c r="AL138" s="73"/>
      <c r="AM138" s="73"/>
      <c r="AN138" s="73"/>
      <c r="AO138" s="73"/>
      <c r="AP138" s="73"/>
      <c r="AQ138" s="73"/>
      <c r="AR138" s="73"/>
      <c r="AS138" s="73"/>
      <c r="AT138" s="73"/>
      <c r="AU138" s="73"/>
      <c r="AV138" s="73"/>
      <c r="AW138" s="73"/>
      <c r="AX138" s="73"/>
      <c r="AY138" s="73"/>
      <c r="AZ138" s="73"/>
      <c r="BA138" s="73"/>
      <c r="BB138" s="73"/>
      <c r="BC138" s="73"/>
      <c r="BD138" s="73"/>
      <c r="BE138" s="73"/>
      <c r="BF138" s="73"/>
      <c r="BG138" s="73"/>
      <c r="BH138" s="73"/>
      <c r="BI138" s="73"/>
      <c r="BJ138" s="73"/>
      <c r="BK138" s="73"/>
      <c r="BL138" s="73"/>
      <c r="BM138" s="73"/>
      <c r="BN138" s="73"/>
      <c r="BO138" s="73"/>
      <c r="BP138" s="73"/>
      <c r="BQ138" s="73"/>
      <c r="BR138" s="73"/>
      <c r="BS138" s="73"/>
      <c r="BT138" s="73"/>
      <c r="BU138" s="73"/>
      <c r="BV138" s="73"/>
      <c r="BW138" s="73"/>
    </row>
    <row r="139" spans="1:75" ht="15" x14ac:dyDescent="0.2">
      <c r="B139" s="269" t="s">
        <v>223</v>
      </c>
      <c r="C139" s="296"/>
      <c r="D139" s="123"/>
    </row>
    <row r="140" spans="1:75" ht="15" x14ac:dyDescent="0.2">
      <c r="B140" s="269" t="s">
        <v>224</v>
      </c>
      <c r="C140" s="296"/>
      <c r="D140" s="123"/>
    </row>
    <row r="141" spans="1:75" s="1" customFormat="1" ht="14.65" customHeight="1" x14ac:dyDescent="0.2">
      <c r="A141" s="283"/>
      <c r="B141" s="268" t="s">
        <v>225</v>
      </c>
      <c r="C141" s="296"/>
      <c r="D141" s="123"/>
      <c r="E141" s="156"/>
      <c r="F141" s="73"/>
      <c r="G141" s="73"/>
      <c r="H141" s="73"/>
      <c r="I141" s="73"/>
      <c r="J141" s="73"/>
      <c r="K141" s="73"/>
      <c r="L141" s="73"/>
      <c r="M141" s="73"/>
      <c r="N141" s="73"/>
      <c r="O141" s="73"/>
      <c r="P141" s="73"/>
      <c r="Q141" s="73"/>
      <c r="R141" s="73"/>
      <c r="S141" s="73"/>
      <c r="T141" s="73"/>
      <c r="U141" s="73"/>
      <c r="V141" s="73"/>
      <c r="W141" s="73"/>
      <c r="X141" s="73"/>
      <c r="Y141" s="73"/>
      <c r="Z141" s="73"/>
      <c r="AA141" s="73"/>
      <c r="AB141" s="73"/>
      <c r="AC141" s="73"/>
      <c r="AD141" s="73"/>
      <c r="AE141" s="73"/>
      <c r="AF141" s="73"/>
      <c r="AG141" s="73"/>
      <c r="AH141" s="73"/>
      <c r="AI141" s="73"/>
      <c r="AJ141" s="73"/>
      <c r="AK141" s="73"/>
      <c r="AL141" s="73"/>
      <c r="AM141" s="73"/>
      <c r="AN141" s="73"/>
      <c r="AO141" s="73"/>
      <c r="AP141" s="73"/>
      <c r="AQ141" s="73"/>
      <c r="AR141" s="73"/>
      <c r="AS141" s="73"/>
      <c r="AT141" s="73"/>
      <c r="AU141" s="73"/>
      <c r="AV141" s="73"/>
      <c r="AW141" s="73"/>
      <c r="AX141" s="73"/>
      <c r="AY141" s="73"/>
      <c r="AZ141" s="73"/>
      <c r="BA141" s="73"/>
      <c r="BB141" s="73"/>
      <c r="BC141" s="73"/>
      <c r="BD141" s="73"/>
      <c r="BE141" s="73"/>
      <c r="BF141" s="73"/>
      <c r="BG141" s="73"/>
      <c r="BH141" s="73"/>
      <c r="BI141" s="73"/>
      <c r="BJ141" s="73"/>
      <c r="BK141" s="73"/>
      <c r="BL141" s="73"/>
      <c r="BM141" s="73"/>
      <c r="BN141" s="73"/>
      <c r="BO141" s="73"/>
      <c r="BP141" s="73"/>
      <c r="BQ141" s="73"/>
      <c r="BR141" s="73"/>
      <c r="BS141" s="73"/>
      <c r="BT141" s="73"/>
      <c r="BU141" s="73"/>
      <c r="BV141" s="73"/>
      <c r="BW141" s="73"/>
    </row>
    <row r="142" spans="1:75" ht="15" x14ac:dyDescent="0.2">
      <c r="B142" s="271" t="s">
        <v>179</v>
      </c>
      <c r="C142" s="297"/>
      <c r="D142" s="123"/>
    </row>
    <row r="143" spans="1:75" ht="15.75" x14ac:dyDescent="0.25">
      <c r="B143" s="122"/>
      <c r="C143" s="146"/>
      <c r="D143" s="123"/>
    </row>
    <row r="144" spans="1:75" ht="16.5" thickBot="1" x14ac:dyDescent="0.3">
      <c r="B144" s="60"/>
      <c r="C144" s="147"/>
      <c r="D144" s="123"/>
    </row>
    <row r="145" spans="1:75" s="165" customFormat="1" ht="18.75" thickBot="1" x14ac:dyDescent="0.3">
      <c r="A145" s="285"/>
      <c r="B145" s="582" t="s">
        <v>226</v>
      </c>
      <c r="C145" s="583"/>
      <c r="D145" s="584"/>
      <c r="E145" s="262">
        <f>D37+D51+D55+D64+D70+D94+D102+D107+D112+D119+D129+D136</f>
        <v>0</v>
      </c>
      <c r="F145" s="89"/>
      <c r="G145" s="89"/>
      <c r="H145" s="89"/>
      <c r="I145" s="89"/>
      <c r="J145" s="89"/>
      <c r="K145" s="89"/>
      <c r="L145" s="89"/>
      <c r="M145" s="89"/>
      <c r="N145" s="89"/>
      <c r="O145" s="89"/>
      <c r="P145" s="89"/>
      <c r="Q145" s="89"/>
      <c r="R145" s="89"/>
      <c r="S145" s="89"/>
      <c r="T145" s="89"/>
      <c r="U145" s="89"/>
      <c r="V145" s="89"/>
      <c r="W145" s="89"/>
      <c r="X145" s="89"/>
      <c r="Y145" s="89"/>
      <c r="Z145" s="89"/>
      <c r="AA145" s="89"/>
      <c r="AB145" s="89"/>
      <c r="AC145" s="89"/>
      <c r="AD145" s="89"/>
      <c r="AE145" s="89"/>
      <c r="AF145" s="89"/>
      <c r="AG145" s="89"/>
      <c r="AH145" s="89"/>
      <c r="AI145" s="89"/>
      <c r="AJ145" s="89"/>
      <c r="AK145" s="89"/>
      <c r="AL145" s="89"/>
      <c r="AM145" s="89"/>
      <c r="AN145" s="89"/>
      <c r="AO145" s="89"/>
      <c r="AP145" s="89"/>
      <c r="AQ145" s="89"/>
      <c r="AR145" s="89"/>
      <c r="AS145" s="89"/>
      <c r="AT145" s="89"/>
      <c r="AU145" s="89"/>
      <c r="AV145" s="89"/>
      <c r="AW145" s="89"/>
      <c r="AX145" s="89"/>
      <c r="AY145" s="89"/>
      <c r="AZ145" s="89"/>
      <c r="BA145" s="89"/>
      <c r="BB145" s="89"/>
      <c r="BC145" s="89"/>
      <c r="BD145" s="89"/>
      <c r="BE145" s="89"/>
      <c r="BF145" s="89"/>
      <c r="BG145" s="89"/>
      <c r="BH145" s="89"/>
      <c r="BI145" s="89"/>
      <c r="BJ145" s="89"/>
      <c r="BK145" s="89"/>
      <c r="BL145" s="89"/>
      <c r="BM145" s="89"/>
      <c r="BN145" s="89"/>
      <c r="BO145" s="89"/>
      <c r="BP145" s="89"/>
      <c r="BQ145" s="89"/>
      <c r="BR145" s="89"/>
      <c r="BS145" s="89"/>
      <c r="BT145" s="89"/>
      <c r="BU145" s="89"/>
      <c r="BV145" s="89"/>
      <c r="BW145" s="89"/>
    </row>
    <row r="146" spans="1:75" s="89" customFormat="1" ht="15.4" customHeight="1" thickBot="1" x14ac:dyDescent="0.3">
      <c r="A146" s="285"/>
      <c r="B146" s="272"/>
      <c r="C146" s="166"/>
      <c r="D146" s="167"/>
      <c r="E146" s="168"/>
    </row>
    <row r="147" spans="1:75" s="105" customFormat="1" ht="19.5" thickTop="1" thickBot="1" x14ac:dyDescent="0.3">
      <c r="A147" s="285"/>
      <c r="B147" s="588" t="s">
        <v>227</v>
      </c>
      <c r="C147" s="589"/>
      <c r="D147" s="589"/>
      <c r="E147" s="590"/>
      <c r="F147" s="89"/>
      <c r="G147" s="89"/>
      <c r="H147" s="89"/>
      <c r="I147" s="89"/>
      <c r="J147" s="89"/>
      <c r="K147" s="89"/>
      <c r="L147" s="89"/>
      <c r="M147" s="89"/>
      <c r="N147" s="89"/>
      <c r="O147" s="89"/>
      <c r="P147" s="89"/>
      <c r="Q147" s="89"/>
      <c r="R147" s="89"/>
      <c r="S147" s="89"/>
      <c r="T147" s="89"/>
      <c r="U147" s="89"/>
      <c r="V147" s="89"/>
      <c r="W147" s="89"/>
      <c r="X147" s="89"/>
      <c r="Y147" s="89"/>
      <c r="Z147" s="89"/>
      <c r="AA147" s="89"/>
      <c r="AB147" s="89"/>
      <c r="AC147" s="89"/>
      <c r="AD147" s="89"/>
      <c r="AE147" s="89"/>
      <c r="AF147" s="89"/>
      <c r="AG147" s="89"/>
      <c r="AH147" s="89"/>
      <c r="AI147" s="89"/>
      <c r="AJ147" s="89"/>
      <c r="AK147" s="89"/>
      <c r="AL147" s="89"/>
      <c r="AM147" s="89"/>
      <c r="AN147" s="89"/>
      <c r="AO147" s="89"/>
      <c r="AP147" s="89"/>
      <c r="AQ147" s="89"/>
      <c r="AR147" s="89"/>
      <c r="AS147" s="89"/>
      <c r="AT147" s="89"/>
      <c r="AU147" s="89"/>
      <c r="AV147" s="89"/>
      <c r="AW147" s="89"/>
      <c r="AX147" s="89"/>
      <c r="AY147" s="89"/>
      <c r="AZ147" s="89"/>
      <c r="BA147" s="89"/>
      <c r="BB147" s="89"/>
      <c r="BC147" s="89"/>
      <c r="BD147" s="89"/>
      <c r="BE147" s="89"/>
      <c r="BF147" s="89"/>
      <c r="BG147" s="89"/>
      <c r="BH147" s="89"/>
      <c r="BI147" s="89"/>
      <c r="BJ147" s="89"/>
      <c r="BK147" s="89"/>
      <c r="BL147" s="89"/>
      <c r="BM147" s="89"/>
      <c r="BN147" s="89"/>
      <c r="BO147" s="89"/>
      <c r="BP147" s="89"/>
      <c r="BQ147" s="89"/>
      <c r="BR147" s="89"/>
      <c r="BS147" s="89"/>
      <c r="BT147" s="89"/>
      <c r="BU147" s="89"/>
      <c r="BV147" s="89"/>
      <c r="BW147" s="89"/>
    </row>
    <row r="148" spans="1:75" s="96" customFormat="1" ht="12.4" customHeight="1" thickBot="1" x14ac:dyDescent="0.25">
      <c r="A148" s="256"/>
      <c r="B148" s="273"/>
      <c r="C148" s="255"/>
      <c r="D148" s="255"/>
      <c r="E148" s="256"/>
    </row>
    <row r="149" spans="1:75" s="119" customFormat="1" ht="18.75" thickBot="1" x14ac:dyDescent="0.3">
      <c r="A149" s="281"/>
      <c r="B149" s="579" t="s">
        <v>228</v>
      </c>
      <c r="C149" s="580"/>
      <c r="D149" s="581"/>
      <c r="E149" s="257">
        <f>E33</f>
        <v>0</v>
      </c>
      <c r="F149" s="64"/>
      <c r="G149" s="64"/>
      <c r="H149" s="64"/>
      <c r="I149" s="64"/>
      <c r="J149" s="64"/>
      <c r="K149" s="64"/>
      <c r="L149" s="64"/>
      <c r="M149" s="64"/>
      <c r="N149" s="64"/>
      <c r="O149" s="64"/>
      <c r="P149" s="64"/>
      <c r="Q149" s="64"/>
      <c r="R149" s="64"/>
      <c r="S149" s="64"/>
      <c r="T149" s="64"/>
      <c r="U149" s="64"/>
      <c r="V149" s="64"/>
      <c r="W149" s="64"/>
      <c r="X149" s="64"/>
      <c r="Y149" s="64"/>
      <c r="Z149" s="64"/>
      <c r="AA149" s="64"/>
      <c r="AB149" s="64"/>
      <c r="AC149" s="64"/>
      <c r="AD149" s="64"/>
      <c r="AE149" s="64"/>
      <c r="AF149" s="64"/>
      <c r="AG149" s="64"/>
      <c r="AH149" s="64"/>
      <c r="AI149" s="64"/>
      <c r="AJ149" s="64"/>
      <c r="AK149" s="64"/>
      <c r="AL149" s="64"/>
      <c r="AM149" s="64"/>
      <c r="AN149" s="64"/>
      <c r="AO149" s="64"/>
      <c r="AP149" s="64"/>
      <c r="AQ149" s="64"/>
      <c r="AR149" s="64"/>
      <c r="AS149" s="64"/>
      <c r="AT149" s="64"/>
      <c r="AU149" s="64"/>
      <c r="AV149" s="64"/>
      <c r="AW149" s="64"/>
      <c r="AX149" s="64"/>
      <c r="AY149" s="64"/>
      <c r="AZ149" s="64"/>
      <c r="BA149" s="64"/>
      <c r="BB149" s="64"/>
      <c r="BC149" s="64"/>
      <c r="BD149" s="64"/>
      <c r="BE149" s="64"/>
      <c r="BF149" s="64"/>
      <c r="BG149" s="64"/>
      <c r="BH149" s="64"/>
      <c r="BI149" s="64"/>
      <c r="BJ149" s="64"/>
      <c r="BK149" s="64"/>
      <c r="BL149" s="64"/>
      <c r="BM149" s="64"/>
      <c r="BN149" s="64"/>
      <c r="BO149" s="64"/>
      <c r="BP149" s="64"/>
      <c r="BQ149" s="64"/>
      <c r="BR149" s="64"/>
      <c r="BS149" s="64"/>
      <c r="BT149" s="64"/>
      <c r="BU149" s="64"/>
      <c r="BV149" s="64"/>
      <c r="BW149" s="64"/>
    </row>
    <row r="150" spans="1:75" s="96" customFormat="1" ht="12.4" customHeight="1" thickBot="1" x14ac:dyDescent="0.25">
      <c r="A150" s="256"/>
      <c r="B150" s="274"/>
      <c r="C150" s="255"/>
      <c r="D150" s="255"/>
      <c r="E150" s="258"/>
    </row>
    <row r="151" spans="1:75" s="119" customFormat="1" ht="18.75" thickBot="1" x14ac:dyDescent="0.3">
      <c r="A151" s="281"/>
      <c r="B151" s="579" t="s">
        <v>229</v>
      </c>
      <c r="C151" s="580"/>
      <c r="D151" s="581"/>
      <c r="E151" s="257">
        <f>E145</f>
        <v>0</v>
      </c>
      <c r="F151" s="64"/>
      <c r="G151" s="64"/>
      <c r="H151" s="64"/>
      <c r="I151" s="64"/>
      <c r="J151" s="64"/>
      <c r="K151" s="64"/>
      <c r="L151" s="64"/>
      <c r="M151" s="64"/>
      <c r="N151" s="64"/>
      <c r="O151" s="64"/>
      <c r="P151" s="64"/>
      <c r="Q151" s="64"/>
      <c r="R151" s="64"/>
      <c r="S151" s="64"/>
      <c r="T151" s="64"/>
      <c r="U151" s="64"/>
      <c r="V151" s="64"/>
      <c r="W151" s="64"/>
      <c r="X151" s="64"/>
      <c r="Y151" s="64"/>
      <c r="Z151" s="64"/>
      <c r="AA151" s="64"/>
      <c r="AB151" s="64"/>
      <c r="AC151" s="64"/>
      <c r="AD151" s="64"/>
      <c r="AE151" s="64"/>
      <c r="AF151" s="64"/>
      <c r="AG151" s="64"/>
      <c r="AH151" s="64"/>
      <c r="AI151" s="64"/>
      <c r="AJ151" s="64"/>
      <c r="AK151" s="64"/>
      <c r="AL151" s="64"/>
      <c r="AM151" s="64"/>
      <c r="AN151" s="64"/>
      <c r="AO151" s="64"/>
      <c r="AP151" s="64"/>
      <c r="AQ151" s="64"/>
      <c r="AR151" s="64"/>
      <c r="AS151" s="64"/>
      <c r="AT151" s="64"/>
      <c r="AU151" s="64"/>
      <c r="AV151" s="64"/>
      <c r="AW151" s="64"/>
      <c r="AX151" s="64"/>
      <c r="AY151" s="64"/>
      <c r="AZ151" s="64"/>
      <c r="BA151" s="64"/>
      <c r="BB151" s="64"/>
      <c r="BC151" s="64"/>
      <c r="BD151" s="64"/>
      <c r="BE151" s="64"/>
      <c r="BF151" s="64"/>
      <c r="BG151" s="64"/>
      <c r="BH151" s="64"/>
      <c r="BI151" s="64"/>
      <c r="BJ151" s="64"/>
      <c r="BK151" s="64"/>
      <c r="BL151" s="64"/>
      <c r="BM151" s="64"/>
      <c r="BN151" s="64"/>
      <c r="BO151" s="64"/>
      <c r="BP151" s="64"/>
      <c r="BQ151" s="64"/>
      <c r="BR151" s="64"/>
      <c r="BS151" s="64"/>
      <c r="BT151" s="64"/>
      <c r="BU151" s="64"/>
      <c r="BV151" s="64"/>
      <c r="BW151" s="64"/>
    </row>
    <row r="152" spans="1:75" s="96" customFormat="1" ht="12.4" customHeight="1" thickBot="1" x14ac:dyDescent="0.25">
      <c r="A152" s="256"/>
      <c r="B152" s="274"/>
      <c r="C152" s="255"/>
      <c r="D152" s="255"/>
      <c r="E152" s="258"/>
    </row>
    <row r="153" spans="1:75" s="96" customFormat="1" ht="18.75" thickBot="1" x14ac:dyDescent="0.3">
      <c r="A153" s="256"/>
      <c r="B153" s="579" t="s">
        <v>230</v>
      </c>
      <c r="C153" s="580"/>
      <c r="D153" s="581"/>
      <c r="E153" s="257">
        <f>E149-E151</f>
        <v>0</v>
      </c>
    </row>
    <row r="154" spans="1:75" s="96" customFormat="1" ht="12.4" customHeight="1" x14ac:dyDescent="0.2">
      <c r="A154" s="256"/>
      <c r="B154" s="273"/>
      <c r="C154" s="255"/>
      <c r="D154" s="255"/>
      <c r="E154" s="256"/>
    </row>
    <row r="155" spans="1:75" s="96" customFormat="1" ht="16.5" thickBot="1" x14ac:dyDescent="0.3">
      <c r="A155" s="256"/>
      <c r="B155" s="275"/>
      <c r="C155" s="259"/>
      <c r="D155" s="260"/>
      <c r="E155" s="261"/>
    </row>
    <row r="156" spans="1:75" s="96" customFormat="1" ht="16.5" thickTop="1" x14ac:dyDescent="0.25">
      <c r="A156" s="256"/>
      <c r="B156" s="229"/>
      <c r="C156" s="162"/>
      <c r="D156" s="255"/>
      <c r="E156" s="256"/>
    </row>
    <row r="157" spans="1:75" s="96" customFormat="1" ht="18.75" x14ac:dyDescent="0.2">
      <c r="A157" s="256"/>
      <c r="B157" s="383" t="s">
        <v>294</v>
      </c>
      <c r="C157" s="384"/>
      <c r="D157" s="384"/>
      <c r="E157" s="384"/>
      <c r="F157" s="384"/>
      <c r="G157" s="113"/>
    </row>
    <row r="158" spans="1:75" s="96" customFormat="1" ht="15.75" x14ac:dyDescent="0.25">
      <c r="A158" s="256"/>
      <c r="B158" s="276"/>
      <c r="C158" s="146"/>
      <c r="D158" s="123"/>
      <c r="E158" s="154"/>
    </row>
    <row r="159" spans="1:75" s="96" customFormat="1" ht="15.75" x14ac:dyDescent="0.25">
      <c r="A159" s="441" t="s">
        <v>296</v>
      </c>
      <c r="B159" s="276"/>
      <c r="C159" s="146"/>
      <c r="D159" s="123"/>
      <c r="E159" s="154"/>
    </row>
    <row r="160" spans="1:75" s="86" customFormat="1" ht="15.75" x14ac:dyDescent="0.25">
      <c r="A160" s="286"/>
      <c r="B160" s="277"/>
      <c r="C160" s="145"/>
      <c r="D160" s="151"/>
      <c r="E160" s="169"/>
    </row>
    <row r="161" spans="1:5" s="96" customFormat="1" x14ac:dyDescent="0.2">
      <c r="A161" s="256"/>
      <c r="B161" s="278"/>
      <c r="C161" s="125"/>
      <c r="D161" s="125"/>
      <c r="E161" s="154"/>
    </row>
    <row r="162" spans="1:5" s="96" customFormat="1" x14ac:dyDescent="0.2">
      <c r="A162" s="256"/>
      <c r="B162" s="278"/>
      <c r="C162" s="125"/>
      <c r="D162" s="125"/>
      <c r="E162" s="154"/>
    </row>
    <row r="163" spans="1:5" x14ac:dyDescent="0.2">
      <c r="B163" s="278"/>
      <c r="C163" s="125"/>
      <c r="D163" s="125"/>
    </row>
    <row r="164" spans="1:5" x14ac:dyDescent="0.2">
      <c r="B164" s="278"/>
      <c r="C164" s="125"/>
      <c r="D164" s="125"/>
    </row>
    <row r="165" spans="1:5" x14ac:dyDescent="0.2">
      <c r="B165" s="278"/>
      <c r="C165" s="125"/>
      <c r="D165" s="125"/>
    </row>
    <row r="166" spans="1:5" x14ac:dyDescent="0.2">
      <c r="B166" s="278"/>
      <c r="C166" s="125"/>
      <c r="D166" s="125"/>
    </row>
    <row r="167" spans="1:5" x14ac:dyDescent="0.2">
      <c r="B167" s="278"/>
      <c r="C167" s="125"/>
      <c r="D167" s="125"/>
    </row>
    <row r="168" spans="1:5" x14ac:dyDescent="0.2">
      <c r="B168" s="278"/>
      <c r="C168" s="125"/>
      <c r="D168" s="125"/>
    </row>
    <row r="169" spans="1:5" x14ac:dyDescent="0.2">
      <c r="B169" s="278"/>
      <c r="C169" s="125"/>
      <c r="D169" s="125"/>
    </row>
    <row r="170" spans="1:5" x14ac:dyDescent="0.2">
      <c r="B170" s="278"/>
      <c r="C170" s="125"/>
      <c r="D170" s="125"/>
    </row>
    <row r="171" spans="1:5" x14ac:dyDescent="0.2">
      <c r="B171" s="278"/>
      <c r="C171" s="125"/>
      <c r="D171" s="125"/>
    </row>
    <row r="172" spans="1:5" x14ac:dyDescent="0.2">
      <c r="B172" s="278"/>
      <c r="C172" s="125"/>
      <c r="D172" s="125"/>
    </row>
    <row r="173" spans="1:5" x14ac:dyDescent="0.2">
      <c r="B173" s="278"/>
      <c r="C173" s="125"/>
      <c r="D173" s="125"/>
    </row>
    <row r="174" spans="1:5" x14ac:dyDescent="0.2">
      <c r="B174" s="278"/>
      <c r="C174" s="125"/>
      <c r="D174" s="125"/>
    </row>
    <row r="175" spans="1:5" x14ac:dyDescent="0.2">
      <c r="B175" s="278"/>
      <c r="C175" s="125"/>
      <c r="D175" s="125"/>
    </row>
    <row r="176" spans="1:5" x14ac:dyDescent="0.2">
      <c r="B176" s="278"/>
      <c r="C176" s="125"/>
      <c r="D176" s="125"/>
    </row>
    <row r="177" spans="2:4" x14ac:dyDescent="0.2">
      <c r="B177" s="278"/>
      <c r="C177" s="125"/>
      <c r="D177" s="125"/>
    </row>
    <row r="178" spans="2:4" x14ac:dyDescent="0.2">
      <c r="B178" s="278"/>
      <c r="C178" s="125"/>
      <c r="D178" s="125"/>
    </row>
    <row r="179" spans="2:4" x14ac:dyDescent="0.2">
      <c r="B179" s="278"/>
      <c r="C179" s="125"/>
      <c r="D179" s="125"/>
    </row>
    <row r="180" spans="2:4" x14ac:dyDescent="0.2">
      <c r="B180" s="278"/>
      <c r="C180" s="125"/>
      <c r="D180" s="125"/>
    </row>
    <row r="181" spans="2:4" x14ac:dyDescent="0.2">
      <c r="B181" s="278"/>
      <c r="C181" s="125"/>
      <c r="D181" s="125"/>
    </row>
    <row r="182" spans="2:4" x14ac:dyDescent="0.2">
      <c r="B182" s="278"/>
      <c r="C182" s="125"/>
      <c r="D182" s="125"/>
    </row>
    <row r="183" spans="2:4" x14ac:dyDescent="0.2">
      <c r="B183" s="278"/>
      <c r="C183" s="125"/>
      <c r="D183" s="125"/>
    </row>
    <row r="184" spans="2:4" x14ac:dyDescent="0.2">
      <c r="B184" s="278"/>
      <c r="C184" s="125"/>
      <c r="D184" s="125"/>
    </row>
    <row r="185" spans="2:4" x14ac:dyDescent="0.2">
      <c r="B185" s="278"/>
      <c r="C185" s="125"/>
      <c r="D185" s="125"/>
    </row>
    <row r="186" spans="2:4" x14ac:dyDescent="0.2">
      <c r="B186" s="278"/>
      <c r="C186" s="125"/>
      <c r="D186" s="125"/>
    </row>
    <row r="187" spans="2:4" x14ac:dyDescent="0.2">
      <c r="B187" s="278"/>
      <c r="C187" s="125"/>
      <c r="D187" s="125"/>
    </row>
    <row r="188" spans="2:4" x14ac:dyDescent="0.2">
      <c r="B188" s="278"/>
      <c r="C188" s="125"/>
      <c r="D188" s="125"/>
    </row>
    <row r="189" spans="2:4" x14ac:dyDescent="0.2">
      <c r="B189" s="278"/>
      <c r="C189" s="125"/>
      <c r="D189" s="125"/>
    </row>
    <row r="190" spans="2:4" x14ac:dyDescent="0.2">
      <c r="B190" s="278"/>
      <c r="C190" s="125"/>
      <c r="D190" s="125"/>
    </row>
    <row r="191" spans="2:4" x14ac:dyDescent="0.2">
      <c r="B191" s="278"/>
      <c r="C191" s="125"/>
      <c r="D191" s="125"/>
    </row>
    <row r="192" spans="2:4" x14ac:dyDescent="0.2">
      <c r="B192" s="278"/>
      <c r="C192" s="125"/>
      <c r="D192" s="125"/>
    </row>
    <row r="193" spans="2:4" x14ac:dyDescent="0.2">
      <c r="B193" s="278"/>
      <c r="C193" s="125"/>
      <c r="D193" s="125"/>
    </row>
    <row r="194" spans="2:4" x14ac:dyDescent="0.2">
      <c r="B194" s="278"/>
      <c r="C194" s="125"/>
      <c r="D194" s="125"/>
    </row>
    <row r="195" spans="2:4" x14ac:dyDescent="0.2">
      <c r="B195" s="278"/>
      <c r="C195" s="125"/>
      <c r="D195" s="125"/>
    </row>
    <row r="196" spans="2:4" x14ac:dyDescent="0.2">
      <c r="B196" s="278"/>
      <c r="C196" s="125"/>
      <c r="D196" s="125"/>
    </row>
    <row r="197" spans="2:4" x14ac:dyDescent="0.2">
      <c r="B197" s="278"/>
      <c r="C197" s="125"/>
      <c r="D197" s="125"/>
    </row>
    <row r="198" spans="2:4" x14ac:dyDescent="0.2">
      <c r="B198" s="278"/>
      <c r="C198" s="125"/>
      <c r="D198" s="125"/>
    </row>
    <row r="199" spans="2:4" x14ac:dyDescent="0.2">
      <c r="B199" s="278"/>
      <c r="C199" s="125"/>
      <c r="D199" s="125"/>
    </row>
    <row r="200" spans="2:4" x14ac:dyDescent="0.2">
      <c r="B200" s="278"/>
      <c r="C200" s="125"/>
      <c r="D200" s="125"/>
    </row>
    <row r="201" spans="2:4" x14ac:dyDescent="0.2">
      <c r="B201" s="278"/>
      <c r="C201" s="125"/>
      <c r="D201" s="125"/>
    </row>
    <row r="202" spans="2:4" x14ac:dyDescent="0.2">
      <c r="B202" s="278"/>
      <c r="C202" s="125"/>
      <c r="D202" s="125"/>
    </row>
    <row r="203" spans="2:4" x14ac:dyDescent="0.2">
      <c r="B203" s="278"/>
      <c r="C203" s="125"/>
      <c r="D203" s="125"/>
    </row>
    <row r="204" spans="2:4" x14ac:dyDescent="0.2">
      <c r="B204" s="278"/>
      <c r="C204" s="125"/>
      <c r="D204" s="125"/>
    </row>
    <row r="205" spans="2:4" x14ac:dyDescent="0.2">
      <c r="B205" s="278"/>
      <c r="C205" s="125"/>
      <c r="D205" s="125"/>
    </row>
    <row r="206" spans="2:4" x14ac:dyDescent="0.2">
      <c r="B206" s="278"/>
      <c r="C206" s="125"/>
      <c r="D206" s="125"/>
    </row>
    <row r="207" spans="2:4" x14ac:dyDescent="0.2">
      <c r="B207" s="278"/>
      <c r="C207" s="125"/>
      <c r="D207" s="125"/>
    </row>
    <row r="208" spans="2:4" x14ac:dyDescent="0.2">
      <c r="B208" s="278"/>
      <c r="C208" s="125"/>
      <c r="D208" s="125"/>
    </row>
    <row r="209" spans="2:4" x14ac:dyDescent="0.2">
      <c r="B209" s="278"/>
      <c r="C209" s="125"/>
      <c r="D209" s="125"/>
    </row>
    <row r="210" spans="2:4" x14ac:dyDescent="0.2">
      <c r="B210" s="278"/>
      <c r="C210" s="125"/>
      <c r="D210" s="125"/>
    </row>
    <row r="211" spans="2:4" x14ac:dyDescent="0.2">
      <c r="B211" s="278"/>
      <c r="C211" s="125"/>
      <c r="D211" s="125"/>
    </row>
    <row r="212" spans="2:4" x14ac:dyDescent="0.2">
      <c r="B212" s="278"/>
      <c r="C212" s="125"/>
      <c r="D212" s="125"/>
    </row>
    <row r="213" spans="2:4" x14ac:dyDescent="0.2">
      <c r="B213" s="278"/>
      <c r="C213" s="125"/>
      <c r="D213" s="125"/>
    </row>
    <row r="214" spans="2:4" x14ac:dyDescent="0.2">
      <c r="B214" s="278"/>
      <c r="C214" s="125"/>
      <c r="D214" s="125"/>
    </row>
    <row r="215" spans="2:4" x14ac:dyDescent="0.2">
      <c r="B215" s="278"/>
      <c r="C215" s="125"/>
      <c r="D215" s="125"/>
    </row>
    <row r="216" spans="2:4" x14ac:dyDescent="0.2">
      <c r="B216" s="278"/>
      <c r="C216" s="125"/>
      <c r="D216" s="125"/>
    </row>
    <row r="217" spans="2:4" x14ac:dyDescent="0.2">
      <c r="B217" s="278"/>
      <c r="C217" s="125"/>
      <c r="D217" s="125"/>
    </row>
    <row r="218" spans="2:4" x14ac:dyDescent="0.2">
      <c r="B218" s="278"/>
      <c r="C218" s="125"/>
      <c r="D218" s="125"/>
    </row>
    <row r="219" spans="2:4" x14ac:dyDescent="0.2">
      <c r="B219" s="278"/>
      <c r="C219" s="125"/>
      <c r="D219" s="125"/>
    </row>
    <row r="220" spans="2:4" x14ac:dyDescent="0.2">
      <c r="B220" s="278"/>
      <c r="C220" s="125"/>
      <c r="D220" s="125"/>
    </row>
    <row r="221" spans="2:4" x14ac:dyDescent="0.2">
      <c r="B221" s="96"/>
      <c r="C221" s="125"/>
      <c r="D221" s="125"/>
    </row>
    <row r="222" spans="2:4" x14ac:dyDescent="0.2">
      <c r="B222" s="96"/>
      <c r="C222" s="125"/>
      <c r="D222" s="125"/>
    </row>
    <row r="223" spans="2:4" x14ac:dyDescent="0.2">
      <c r="B223" s="96"/>
      <c r="C223" s="125"/>
      <c r="D223" s="125"/>
    </row>
    <row r="224" spans="2:4" x14ac:dyDescent="0.2">
      <c r="B224" s="96"/>
      <c r="C224" s="125"/>
      <c r="D224" s="125"/>
    </row>
    <row r="225" spans="2:4" x14ac:dyDescent="0.2">
      <c r="B225" s="96"/>
      <c r="C225" s="125"/>
      <c r="D225" s="125"/>
    </row>
    <row r="226" spans="2:4" x14ac:dyDescent="0.2">
      <c r="B226" s="96"/>
      <c r="C226" s="125"/>
      <c r="D226" s="125"/>
    </row>
    <row r="227" spans="2:4" x14ac:dyDescent="0.2">
      <c r="B227" s="96"/>
      <c r="C227" s="125"/>
      <c r="D227" s="125"/>
    </row>
    <row r="228" spans="2:4" x14ac:dyDescent="0.2">
      <c r="B228" s="96"/>
      <c r="C228" s="125"/>
      <c r="D228" s="125"/>
    </row>
    <row r="229" spans="2:4" x14ac:dyDescent="0.2">
      <c r="B229" s="96"/>
      <c r="C229" s="125"/>
      <c r="D229" s="125"/>
    </row>
    <row r="230" spans="2:4" x14ac:dyDescent="0.2">
      <c r="B230" s="96"/>
      <c r="C230" s="125"/>
      <c r="D230" s="125"/>
    </row>
    <row r="231" spans="2:4" x14ac:dyDescent="0.2">
      <c r="B231" s="96"/>
      <c r="C231" s="125"/>
      <c r="D231" s="125"/>
    </row>
    <row r="232" spans="2:4" x14ac:dyDescent="0.2">
      <c r="B232" s="96"/>
      <c r="C232" s="125"/>
      <c r="D232" s="125"/>
    </row>
    <row r="233" spans="2:4" x14ac:dyDescent="0.2">
      <c r="B233" s="96"/>
      <c r="C233" s="125"/>
      <c r="D233" s="125"/>
    </row>
    <row r="234" spans="2:4" x14ac:dyDescent="0.2">
      <c r="B234" s="96"/>
      <c r="C234" s="125"/>
      <c r="D234" s="125"/>
    </row>
    <row r="235" spans="2:4" x14ac:dyDescent="0.2">
      <c r="B235" s="96"/>
      <c r="C235" s="125"/>
      <c r="D235" s="125"/>
    </row>
    <row r="236" spans="2:4" x14ac:dyDescent="0.2">
      <c r="B236" s="96"/>
      <c r="C236" s="125"/>
      <c r="D236" s="125"/>
    </row>
    <row r="237" spans="2:4" x14ac:dyDescent="0.2">
      <c r="B237" s="96"/>
      <c r="C237" s="125"/>
      <c r="D237" s="125"/>
    </row>
    <row r="238" spans="2:4" x14ac:dyDescent="0.2">
      <c r="B238" s="96"/>
      <c r="C238" s="125"/>
      <c r="D238" s="125"/>
    </row>
    <row r="239" spans="2:4" x14ac:dyDescent="0.2">
      <c r="B239" s="96"/>
      <c r="C239" s="125"/>
      <c r="D239" s="125"/>
    </row>
    <row r="240" spans="2:4" x14ac:dyDescent="0.2">
      <c r="B240" s="96"/>
      <c r="C240" s="125"/>
      <c r="D240" s="125"/>
    </row>
    <row r="241" spans="2:4" x14ac:dyDescent="0.2">
      <c r="B241" s="96"/>
      <c r="C241" s="125"/>
      <c r="D241" s="125"/>
    </row>
    <row r="242" spans="2:4" x14ac:dyDescent="0.2">
      <c r="B242" s="96"/>
      <c r="C242" s="125"/>
      <c r="D242" s="125"/>
    </row>
    <row r="243" spans="2:4" x14ac:dyDescent="0.2">
      <c r="B243" s="96"/>
      <c r="C243" s="125"/>
      <c r="D243" s="125"/>
    </row>
    <row r="244" spans="2:4" x14ac:dyDescent="0.2">
      <c r="B244" s="96"/>
      <c r="C244" s="125"/>
      <c r="D244" s="125"/>
    </row>
    <row r="245" spans="2:4" x14ac:dyDescent="0.2">
      <c r="B245" s="96"/>
      <c r="C245" s="125"/>
      <c r="D245" s="125"/>
    </row>
    <row r="246" spans="2:4" x14ac:dyDescent="0.2">
      <c r="B246" s="96"/>
      <c r="C246" s="125"/>
      <c r="D246" s="125"/>
    </row>
    <row r="247" spans="2:4" x14ac:dyDescent="0.2">
      <c r="B247" s="96"/>
      <c r="C247" s="125"/>
      <c r="D247" s="125"/>
    </row>
    <row r="248" spans="2:4" x14ac:dyDescent="0.2">
      <c r="B248" s="96"/>
      <c r="C248" s="125"/>
      <c r="D248" s="125"/>
    </row>
    <row r="249" spans="2:4" x14ac:dyDescent="0.2">
      <c r="B249" s="96"/>
      <c r="C249" s="125"/>
      <c r="D249" s="125"/>
    </row>
    <row r="250" spans="2:4" x14ac:dyDescent="0.2">
      <c r="B250" s="96"/>
      <c r="C250" s="125"/>
      <c r="D250" s="125"/>
    </row>
    <row r="251" spans="2:4" x14ac:dyDescent="0.2">
      <c r="B251" s="96"/>
      <c r="C251" s="125"/>
      <c r="D251" s="125"/>
    </row>
    <row r="252" spans="2:4" x14ac:dyDescent="0.2">
      <c r="B252" s="96"/>
      <c r="C252" s="125"/>
      <c r="D252" s="125"/>
    </row>
    <row r="253" spans="2:4" x14ac:dyDescent="0.2">
      <c r="B253" s="96"/>
      <c r="C253" s="125"/>
      <c r="D253" s="125"/>
    </row>
    <row r="254" spans="2:4" x14ac:dyDescent="0.2">
      <c r="B254" s="96"/>
      <c r="C254" s="125"/>
      <c r="D254" s="125"/>
    </row>
    <row r="255" spans="2:4" x14ac:dyDescent="0.2">
      <c r="B255" s="96"/>
      <c r="C255" s="125"/>
      <c r="D255" s="125"/>
    </row>
    <row r="256" spans="2:4" x14ac:dyDescent="0.2">
      <c r="B256" s="96"/>
      <c r="C256" s="125"/>
      <c r="D256" s="125"/>
    </row>
    <row r="257" spans="2:4" x14ac:dyDescent="0.2">
      <c r="B257" s="96"/>
      <c r="C257" s="125"/>
      <c r="D257" s="125"/>
    </row>
    <row r="258" spans="2:4" x14ac:dyDescent="0.2">
      <c r="B258" s="96"/>
      <c r="C258" s="125"/>
      <c r="D258" s="125"/>
    </row>
    <row r="259" spans="2:4" x14ac:dyDescent="0.2">
      <c r="B259" s="96"/>
      <c r="C259" s="125"/>
      <c r="D259" s="125"/>
    </row>
    <row r="260" spans="2:4" x14ac:dyDescent="0.2">
      <c r="B260" s="96"/>
      <c r="C260" s="125"/>
      <c r="D260" s="125"/>
    </row>
    <row r="261" spans="2:4" x14ac:dyDescent="0.2">
      <c r="B261" s="96"/>
      <c r="C261" s="125"/>
      <c r="D261" s="125"/>
    </row>
    <row r="262" spans="2:4" x14ac:dyDescent="0.2">
      <c r="B262" s="96"/>
      <c r="C262" s="125"/>
      <c r="D262" s="125"/>
    </row>
    <row r="263" spans="2:4" x14ac:dyDescent="0.2">
      <c r="B263" s="96"/>
      <c r="C263" s="125"/>
      <c r="D263" s="125"/>
    </row>
    <row r="264" spans="2:4" x14ac:dyDescent="0.2">
      <c r="B264" s="96"/>
      <c r="C264" s="125"/>
      <c r="D264" s="125"/>
    </row>
    <row r="265" spans="2:4" x14ac:dyDescent="0.2">
      <c r="B265" s="96"/>
      <c r="C265" s="125"/>
      <c r="D265" s="125"/>
    </row>
    <row r="266" spans="2:4" x14ac:dyDescent="0.2">
      <c r="B266" s="96"/>
      <c r="C266" s="125"/>
      <c r="D266" s="125"/>
    </row>
    <row r="267" spans="2:4" x14ac:dyDescent="0.2">
      <c r="B267" s="96"/>
      <c r="C267" s="125"/>
      <c r="D267" s="125"/>
    </row>
    <row r="268" spans="2:4" x14ac:dyDescent="0.2">
      <c r="B268" s="96"/>
      <c r="C268" s="125"/>
      <c r="D268" s="125"/>
    </row>
    <row r="269" spans="2:4" x14ac:dyDescent="0.2">
      <c r="B269" s="96"/>
      <c r="C269" s="125"/>
      <c r="D269" s="125"/>
    </row>
    <row r="270" spans="2:4" x14ac:dyDescent="0.2">
      <c r="B270" s="96"/>
      <c r="C270" s="125"/>
      <c r="D270" s="125"/>
    </row>
    <row r="271" spans="2:4" x14ac:dyDescent="0.2">
      <c r="B271" s="96"/>
      <c r="C271" s="125"/>
      <c r="D271" s="125"/>
    </row>
    <row r="272" spans="2:4" x14ac:dyDescent="0.2">
      <c r="B272" s="96"/>
      <c r="C272" s="125"/>
      <c r="D272" s="125"/>
    </row>
    <row r="273" spans="2:4" x14ac:dyDescent="0.2">
      <c r="B273" s="96"/>
      <c r="C273" s="125"/>
      <c r="D273" s="125"/>
    </row>
    <row r="274" spans="2:4" x14ac:dyDescent="0.2">
      <c r="B274" s="96"/>
      <c r="C274" s="125"/>
      <c r="D274" s="125"/>
    </row>
    <row r="275" spans="2:4" x14ac:dyDescent="0.2">
      <c r="B275" s="96"/>
      <c r="C275" s="125"/>
      <c r="D275" s="125"/>
    </row>
    <row r="276" spans="2:4" x14ac:dyDescent="0.2">
      <c r="B276" s="96"/>
      <c r="C276" s="125"/>
      <c r="D276" s="125"/>
    </row>
    <row r="277" spans="2:4" x14ac:dyDescent="0.2">
      <c r="B277" s="96"/>
      <c r="C277" s="125"/>
      <c r="D277" s="125"/>
    </row>
    <row r="278" spans="2:4" x14ac:dyDescent="0.2">
      <c r="B278" s="96"/>
      <c r="C278" s="125"/>
      <c r="D278" s="125"/>
    </row>
    <row r="279" spans="2:4" x14ac:dyDescent="0.2">
      <c r="B279" s="96"/>
      <c r="C279" s="125"/>
      <c r="D279" s="125"/>
    </row>
    <row r="280" spans="2:4" x14ac:dyDescent="0.2">
      <c r="B280" s="96"/>
      <c r="C280" s="125"/>
      <c r="D280" s="125"/>
    </row>
    <row r="281" spans="2:4" x14ac:dyDescent="0.2">
      <c r="B281" s="96"/>
      <c r="C281" s="125"/>
      <c r="D281" s="125"/>
    </row>
    <row r="282" spans="2:4" x14ac:dyDescent="0.2">
      <c r="B282" s="96"/>
      <c r="C282" s="125"/>
      <c r="D282" s="125"/>
    </row>
    <row r="283" spans="2:4" x14ac:dyDescent="0.2">
      <c r="B283" s="96"/>
      <c r="C283" s="125"/>
      <c r="D283" s="125"/>
    </row>
    <row r="284" spans="2:4" x14ac:dyDescent="0.2">
      <c r="B284" s="96"/>
      <c r="C284" s="125"/>
      <c r="D284" s="125"/>
    </row>
    <row r="285" spans="2:4" x14ac:dyDescent="0.2">
      <c r="B285" s="96"/>
      <c r="C285" s="125"/>
      <c r="D285" s="125"/>
    </row>
    <row r="286" spans="2:4" x14ac:dyDescent="0.2">
      <c r="B286" s="96"/>
      <c r="C286" s="125"/>
      <c r="D286" s="125"/>
    </row>
    <row r="287" spans="2:4" x14ac:dyDescent="0.2">
      <c r="B287" s="96"/>
      <c r="C287" s="125"/>
      <c r="D287" s="125"/>
    </row>
    <row r="288" spans="2:4" x14ac:dyDescent="0.2">
      <c r="B288" s="96"/>
      <c r="C288" s="125"/>
      <c r="D288" s="125"/>
    </row>
    <row r="289" spans="2:4" x14ac:dyDescent="0.2">
      <c r="B289" s="96"/>
      <c r="C289" s="125"/>
      <c r="D289" s="125"/>
    </row>
    <row r="290" spans="2:4" x14ac:dyDescent="0.2">
      <c r="B290" s="96"/>
      <c r="C290" s="125"/>
      <c r="D290" s="125"/>
    </row>
    <row r="291" spans="2:4" x14ac:dyDescent="0.2">
      <c r="B291" s="96"/>
      <c r="C291" s="125"/>
      <c r="D291" s="125"/>
    </row>
    <row r="292" spans="2:4" x14ac:dyDescent="0.2">
      <c r="B292" s="96"/>
      <c r="C292" s="125"/>
      <c r="D292" s="125"/>
    </row>
    <row r="293" spans="2:4" x14ac:dyDescent="0.2">
      <c r="B293" s="96"/>
      <c r="C293" s="125"/>
      <c r="D293" s="125"/>
    </row>
    <row r="294" spans="2:4" x14ac:dyDescent="0.2">
      <c r="B294" s="96"/>
      <c r="C294" s="125"/>
      <c r="D294" s="125"/>
    </row>
    <row r="295" spans="2:4" x14ac:dyDescent="0.2">
      <c r="B295" s="96"/>
      <c r="C295" s="125"/>
      <c r="D295" s="125"/>
    </row>
    <row r="296" spans="2:4" x14ac:dyDescent="0.2">
      <c r="B296" s="96"/>
      <c r="C296" s="125"/>
      <c r="D296" s="125"/>
    </row>
    <row r="297" spans="2:4" x14ac:dyDescent="0.2">
      <c r="B297" s="96"/>
      <c r="C297" s="125"/>
      <c r="D297" s="125"/>
    </row>
    <row r="298" spans="2:4" x14ac:dyDescent="0.2">
      <c r="B298" s="96"/>
      <c r="C298" s="125"/>
      <c r="D298" s="125"/>
    </row>
    <row r="299" spans="2:4" x14ac:dyDescent="0.2">
      <c r="B299" s="96"/>
      <c r="C299" s="125"/>
      <c r="D299" s="125"/>
    </row>
    <row r="300" spans="2:4" x14ac:dyDescent="0.2">
      <c r="B300" s="96"/>
      <c r="C300" s="125"/>
      <c r="D300" s="125"/>
    </row>
    <row r="301" spans="2:4" x14ac:dyDescent="0.2">
      <c r="B301" s="96"/>
      <c r="C301" s="125"/>
      <c r="D301" s="125"/>
    </row>
    <row r="302" spans="2:4" x14ac:dyDescent="0.2">
      <c r="B302" s="96"/>
      <c r="C302" s="125"/>
      <c r="D302" s="125"/>
    </row>
    <row r="303" spans="2:4" x14ac:dyDescent="0.2">
      <c r="B303" s="96"/>
      <c r="C303" s="125"/>
      <c r="D303" s="125"/>
    </row>
    <row r="304" spans="2:4" x14ac:dyDescent="0.2">
      <c r="B304" s="96"/>
      <c r="C304" s="125"/>
      <c r="D304" s="125"/>
    </row>
    <row r="305" spans="2:4" x14ac:dyDescent="0.2">
      <c r="B305" s="96"/>
      <c r="C305" s="125"/>
      <c r="D305" s="125"/>
    </row>
    <row r="306" spans="2:4" x14ac:dyDescent="0.2">
      <c r="B306" s="96"/>
      <c r="C306" s="125"/>
      <c r="D306" s="125"/>
    </row>
    <row r="307" spans="2:4" x14ac:dyDescent="0.2">
      <c r="B307" s="96"/>
      <c r="C307" s="125"/>
      <c r="D307" s="125"/>
    </row>
    <row r="308" spans="2:4" x14ac:dyDescent="0.2">
      <c r="B308" s="96"/>
      <c r="C308" s="125"/>
      <c r="D308" s="125"/>
    </row>
    <row r="309" spans="2:4" x14ac:dyDescent="0.2">
      <c r="B309" s="96"/>
      <c r="C309" s="125"/>
      <c r="D309" s="125"/>
    </row>
    <row r="310" spans="2:4" x14ac:dyDescent="0.2">
      <c r="B310" s="96"/>
      <c r="C310" s="125"/>
      <c r="D310" s="125"/>
    </row>
    <row r="311" spans="2:4" x14ac:dyDescent="0.2">
      <c r="B311" s="96"/>
      <c r="C311" s="125"/>
      <c r="D311" s="125"/>
    </row>
    <row r="312" spans="2:4" x14ac:dyDescent="0.2">
      <c r="B312" s="96"/>
      <c r="C312" s="125"/>
      <c r="D312" s="125"/>
    </row>
    <row r="313" spans="2:4" x14ac:dyDescent="0.2">
      <c r="B313" s="96"/>
      <c r="C313" s="125"/>
      <c r="D313" s="125"/>
    </row>
    <row r="314" spans="2:4" x14ac:dyDescent="0.2">
      <c r="B314" s="96"/>
      <c r="C314" s="125"/>
      <c r="D314" s="125"/>
    </row>
    <row r="315" spans="2:4" x14ac:dyDescent="0.2">
      <c r="B315" s="96"/>
      <c r="C315" s="125"/>
      <c r="D315" s="125"/>
    </row>
    <row r="316" spans="2:4" x14ac:dyDescent="0.2">
      <c r="B316" s="96"/>
      <c r="C316" s="125"/>
      <c r="D316" s="125"/>
    </row>
    <row r="317" spans="2:4" x14ac:dyDescent="0.2">
      <c r="B317" s="96"/>
      <c r="C317" s="125"/>
      <c r="D317" s="125"/>
    </row>
    <row r="318" spans="2:4" x14ac:dyDescent="0.2">
      <c r="B318" s="96"/>
      <c r="C318" s="125"/>
      <c r="D318" s="125"/>
    </row>
    <row r="319" spans="2:4" x14ac:dyDescent="0.2">
      <c r="B319" s="96"/>
      <c r="C319" s="125"/>
      <c r="D319" s="125"/>
    </row>
    <row r="320" spans="2:4" x14ac:dyDescent="0.2">
      <c r="B320" s="96"/>
      <c r="C320" s="125"/>
      <c r="D320" s="125"/>
    </row>
    <row r="321" spans="2:4" x14ac:dyDescent="0.2">
      <c r="B321" s="96"/>
      <c r="C321" s="125"/>
      <c r="D321" s="125"/>
    </row>
    <row r="322" spans="2:4" x14ac:dyDescent="0.2">
      <c r="B322" s="96"/>
      <c r="C322" s="125"/>
      <c r="D322" s="125"/>
    </row>
    <row r="323" spans="2:4" x14ac:dyDescent="0.2">
      <c r="B323" s="96"/>
      <c r="C323" s="125"/>
      <c r="D323" s="125"/>
    </row>
    <row r="324" spans="2:4" x14ac:dyDescent="0.2">
      <c r="B324" s="96"/>
      <c r="C324" s="125"/>
      <c r="D324" s="125"/>
    </row>
    <row r="325" spans="2:4" x14ac:dyDescent="0.2">
      <c r="B325" s="96"/>
      <c r="C325" s="125"/>
      <c r="D325" s="125"/>
    </row>
    <row r="326" spans="2:4" x14ac:dyDescent="0.2">
      <c r="B326" s="96"/>
      <c r="C326" s="125"/>
      <c r="D326" s="125"/>
    </row>
    <row r="327" spans="2:4" x14ac:dyDescent="0.2">
      <c r="B327" s="96"/>
      <c r="C327" s="125"/>
      <c r="D327" s="125"/>
    </row>
    <row r="328" spans="2:4" x14ac:dyDescent="0.2">
      <c r="B328" s="96"/>
      <c r="C328" s="125"/>
      <c r="D328" s="125"/>
    </row>
    <row r="329" spans="2:4" x14ac:dyDescent="0.2">
      <c r="B329" s="96"/>
      <c r="C329" s="125"/>
      <c r="D329" s="125"/>
    </row>
    <row r="330" spans="2:4" x14ac:dyDescent="0.2">
      <c r="B330" s="96"/>
      <c r="C330" s="125"/>
      <c r="D330" s="125"/>
    </row>
    <row r="331" spans="2:4" x14ac:dyDescent="0.2">
      <c r="B331" s="96"/>
      <c r="C331" s="125"/>
      <c r="D331" s="125"/>
    </row>
    <row r="332" spans="2:4" x14ac:dyDescent="0.2">
      <c r="B332" s="96"/>
      <c r="C332" s="125"/>
      <c r="D332" s="125"/>
    </row>
    <row r="333" spans="2:4" x14ac:dyDescent="0.2">
      <c r="B333" s="96"/>
      <c r="C333" s="125"/>
      <c r="D333" s="125"/>
    </row>
    <row r="334" spans="2:4" x14ac:dyDescent="0.2">
      <c r="B334" s="96"/>
      <c r="C334" s="125"/>
      <c r="D334" s="125"/>
    </row>
    <row r="335" spans="2:4" x14ac:dyDescent="0.2">
      <c r="B335" s="96"/>
      <c r="C335" s="125"/>
      <c r="D335" s="125"/>
    </row>
    <row r="336" spans="2:4" x14ac:dyDescent="0.2">
      <c r="B336" s="96"/>
      <c r="C336" s="125"/>
      <c r="D336" s="125"/>
    </row>
    <row r="337" spans="2:4" x14ac:dyDescent="0.2">
      <c r="B337" s="96"/>
      <c r="C337" s="125"/>
      <c r="D337" s="125"/>
    </row>
    <row r="338" spans="2:4" x14ac:dyDescent="0.2">
      <c r="B338" s="96"/>
      <c r="C338" s="125"/>
      <c r="D338" s="125"/>
    </row>
    <row r="339" spans="2:4" x14ac:dyDescent="0.2">
      <c r="B339" s="96"/>
      <c r="C339" s="125"/>
      <c r="D339" s="125"/>
    </row>
    <row r="340" spans="2:4" x14ac:dyDescent="0.2">
      <c r="B340" s="96"/>
      <c r="C340" s="125"/>
      <c r="D340" s="125"/>
    </row>
    <row r="341" spans="2:4" x14ac:dyDescent="0.2">
      <c r="B341" s="96"/>
      <c r="C341" s="125"/>
      <c r="D341" s="125"/>
    </row>
    <row r="342" spans="2:4" x14ac:dyDescent="0.2">
      <c r="B342" s="96"/>
      <c r="C342" s="125"/>
      <c r="D342" s="125"/>
    </row>
    <row r="343" spans="2:4" x14ac:dyDescent="0.2">
      <c r="B343" s="96"/>
      <c r="C343" s="125"/>
      <c r="D343" s="125"/>
    </row>
    <row r="344" spans="2:4" x14ac:dyDescent="0.2">
      <c r="B344" s="96"/>
      <c r="C344" s="125"/>
      <c r="D344" s="125"/>
    </row>
    <row r="345" spans="2:4" x14ac:dyDescent="0.2">
      <c r="B345" s="96"/>
      <c r="C345" s="125"/>
      <c r="D345" s="125"/>
    </row>
    <row r="346" spans="2:4" x14ac:dyDescent="0.2">
      <c r="B346" s="96"/>
      <c r="C346" s="125"/>
      <c r="D346" s="125"/>
    </row>
    <row r="347" spans="2:4" x14ac:dyDescent="0.2">
      <c r="B347" s="96"/>
      <c r="C347" s="125"/>
      <c r="D347" s="125"/>
    </row>
    <row r="348" spans="2:4" x14ac:dyDescent="0.2">
      <c r="B348" s="96"/>
      <c r="C348" s="125"/>
      <c r="D348" s="125"/>
    </row>
    <row r="349" spans="2:4" x14ac:dyDescent="0.2">
      <c r="B349" s="96"/>
      <c r="C349" s="125"/>
      <c r="D349" s="125"/>
    </row>
    <row r="350" spans="2:4" x14ac:dyDescent="0.2">
      <c r="B350" s="96"/>
      <c r="C350" s="125"/>
      <c r="D350" s="125"/>
    </row>
    <row r="351" spans="2:4" x14ac:dyDescent="0.2">
      <c r="B351" s="96"/>
      <c r="C351" s="125"/>
      <c r="D351" s="125"/>
    </row>
    <row r="352" spans="2:4" x14ac:dyDescent="0.2">
      <c r="B352" s="96"/>
      <c r="C352" s="125"/>
      <c r="D352" s="125"/>
    </row>
    <row r="353" spans="2:4" x14ac:dyDescent="0.2">
      <c r="B353" s="96"/>
      <c r="C353" s="125"/>
      <c r="D353" s="125"/>
    </row>
    <row r="354" spans="2:4" x14ac:dyDescent="0.2">
      <c r="B354" s="96"/>
      <c r="C354" s="125"/>
      <c r="D354" s="125"/>
    </row>
    <row r="355" spans="2:4" x14ac:dyDescent="0.2">
      <c r="B355" s="96"/>
      <c r="C355" s="125"/>
      <c r="D355" s="125"/>
    </row>
    <row r="356" spans="2:4" x14ac:dyDescent="0.2">
      <c r="B356" s="96"/>
      <c r="C356" s="125"/>
      <c r="D356" s="125"/>
    </row>
    <row r="357" spans="2:4" x14ac:dyDescent="0.2">
      <c r="B357" s="96"/>
      <c r="C357" s="125"/>
      <c r="D357" s="125"/>
    </row>
    <row r="358" spans="2:4" x14ac:dyDescent="0.2">
      <c r="B358" s="96"/>
      <c r="C358" s="125"/>
      <c r="D358" s="125"/>
    </row>
    <row r="359" spans="2:4" x14ac:dyDescent="0.2">
      <c r="B359" s="96"/>
      <c r="C359" s="125"/>
      <c r="D359" s="125"/>
    </row>
    <row r="360" spans="2:4" x14ac:dyDescent="0.2">
      <c r="B360" s="96"/>
      <c r="C360" s="125"/>
      <c r="D360" s="125"/>
    </row>
    <row r="361" spans="2:4" x14ac:dyDescent="0.2">
      <c r="B361" s="96"/>
      <c r="C361" s="125"/>
      <c r="D361" s="125"/>
    </row>
    <row r="362" spans="2:4" x14ac:dyDescent="0.2">
      <c r="B362" s="96"/>
      <c r="C362" s="125"/>
      <c r="D362" s="125"/>
    </row>
    <row r="363" spans="2:4" x14ac:dyDescent="0.2">
      <c r="B363" s="96"/>
      <c r="C363" s="125"/>
      <c r="D363" s="125"/>
    </row>
    <row r="364" spans="2:4" x14ac:dyDescent="0.2">
      <c r="B364" s="96"/>
      <c r="C364" s="125"/>
      <c r="D364" s="125"/>
    </row>
    <row r="365" spans="2:4" x14ac:dyDescent="0.2">
      <c r="B365" s="96"/>
      <c r="C365" s="125"/>
      <c r="D365" s="125"/>
    </row>
    <row r="366" spans="2:4" x14ac:dyDescent="0.2">
      <c r="B366" s="96"/>
      <c r="C366" s="125"/>
      <c r="D366" s="125"/>
    </row>
    <row r="367" spans="2:4" x14ac:dyDescent="0.2">
      <c r="B367" s="96"/>
      <c r="C367" s="125"/>
      <c r="D367" s="125"/>
    </row>
    <row r="368" spans="2:4" x14ac:dyDescent="0.2">
      <c r="B368" s="96"/>
      <c r="C368" s="125"/>
      <c r="D368" s="125"/>
    </row>
    <row r="369" spans="2:4" x14ac:dyDescent="0.2">
      <c r="B369" s="96"/>
      <c r="C369" s="125"/>
      <c r="D369" s="125"/>
    </row>
    <row r="370" spans="2:4" x14ac:dyDescent="0.2">
      <c r="B370" s="96"/>
      <c r="C370" s="125"/>
      <c r="D370" s="125"/>
    </row>
    <row r="371" spans="2:4" x14ac:dyDescent="0.2">
      <c r="B371" s="96"/>
      <c r="C371" s="125"/>
      <c r="D371" s="125"/>
    </row>
    <row r="372" spans="2:4" x14ac:dyDescent="0.2">
      <c r="B372" s="96"/>
      <c r="C372" s="125"/>
      <c r="D372" s="125"/>
    </row>
    <row r="373" spans="2:4" x14ac:dyDescent="0.2">
      <c r="B373" s="96"/>
      <c r="C373" s="125"/>
      <c r="D373" s="125"/>
    </row>
    <row r="374" spans="2:4" x14ac:dyDescent="0.2">
      <c r="B374" s="96"/>
      <c r="C374" s="125"/>
      <c r="D374" s="125"/>
    </row>
    <row r="375" spans="2:4" x14ac:dyDescent="0.2">
      <c r="B375" s="96"/>
      <c r="C375" s="125"/>
      <c r="D375" s="125"/>
    </row>
    <row r="376" spans="2:4" x14ac:dyDescent="0.2">
      <c r="B376" s="96"/>
      <c r="C376" s="125"/>
      <c r="D376" s="125"/>
    </row>
    <row r="377" spans="2:4" x14ac:dyDescent="0.2">
      <c r="B377" s="96"/>
      <c r="C377" s="125"/>
      <c r="D377" s="125"/>
    </row>
    <row r="378" spans="2:4" x14ac:dyDescent="0.2">
      <c r="B378" s="96"/>
      <c r="C378" s="125"/>
      <c r="D378" s="125"/>
    </row>
    <row r="379" spans="2:4" x14ac:dyDescent="0.2">
      <c r="B379" s="96"/>
      <c r="C379" s="125"/>
      <c r="D379" s="125"/>
    </row>
    <row r="380" spans="2:4" x14ac:dyDescent="0.2">
      <c r="B380" s="96"/>
      <c r="C380" s="125"/>
      <c r="D380" s="125"/>
    </row>
    <row r="381" spans="2:4" x14ac:dyDescent="0.2">
      <c r="B381" s="96"/>
      <c r="C381" s="125"/>
      <c r="D381" s="125"/>
    </row>
    <row r="382" spans="2:4" x14ac:dyDescent="0.2">
      <c r="B382" s="96"/>
      <c r="C382" s="125"/>
      <c r="D382" s="125"/>
    </row>
    <row r="383" spans="2:4" x14ac:dyDescent="0.2">
      <c r="B383" s="96"/>
      <c r="C383" s="125"/>
      <c r="D383" s="125"/>
    </row>
    <row r="384" spans="2:4" x14ac:dyDescent="0.2">
      <c r="B384" s="96"/>
      <c r="C384" s="125"/>
      <c r="D384" s="125"/>
    </row>
    <row r="385" spans="2:4" x14ac:dyDescent="0.2">
      <c r="B385" s="96"/>
      <c r="C385" s="125"/>
      <c r="D385" s="125"/>
    </row>
    <row r="386" spans="2:4" x14ac:dyDescent="0.2">
      <c r="B386" s="96"/>
      <c r="C386" s="125"/>
      <c r="D386" s="125"/>
    </row>
    <row r="387" spans="2:4" x14ac:dyDescent="0.2">
      <c r="B387" s="96"/>
      <c r="C387" s="125"/>
      <c r="D387" s="125"/>
    </row>
    <row r="388" spans="2:4" x14ac:dyDescent="0.2">
      <c r="B388" s="96"/>
      <c r="C388" s="125"/>
      <c r="D388" s="125"/>
    </row>
    <row r="389" spans="2:4" x14ac:dyDescent="0.2">
      <c r="B389" s="96"/>
      <c r="C389" s="125"/>
      <c r="D389" s="125"/>
    </row>
    <row r="390" spans="2:4" x14ac:dyDescent="0.2">
      <c r="B390" s="96"/>
      <c r="C390" s="125"/>
      <c r="D390" s="125"/>
    </row>
    <row r="391" spans="2:4" x14ac:dyDescent="0.2">
      <c r="B391" s="96"/>
      <c r="C391" s="125"/>
      <c r="D391" s="125"/>
    </row>
    <row r="392" spans="2:4" x14ac:dyDescent="0.2">
      <c r="B392" s="96"/>
      <c r="C392" s="125"/>
      <c r="D392" s="125"/>
    </row>
    <row r="393" spans="2:4" x14ac:dyDescent="0.2">
      <c r="B393" s="96"/>
      <c r="C393" s="125"/>
      <c r="D393" s="125"/>
    </row>
    <row r="394" spans="2:4" x14ac:dyDescent="0.2">
      <c r="B394" s="96"/>
      <c r="C394" s="125"/>
      <c r="D394" s="125"/>
    </row>
    <row r="395" spans="2:4" x14ac:dyDescent="0.2">
      <c r="B395" s="96"/>
      <c r="C395" s="125"/>
      <c r="D395" s="125"/>
    </row>
    <row r="396" spans="2:4" x14ac:dyDescent="0.2">
      <c r="B396" s="96"/>
      <c r="C396" s="125"/>
      <c r="D396" s="125"/>
    </row>
    <row r="397" spans="2:4" x14ac:dyDescent="0.2">
      <c r="B397" s="96"/>
      <c r="C397" s="125"/>
      <c r="D397" s="125"/>
    </row>
    <row r="398" spans="2:4" x14ac:dyDescent="0.2">
      <c r="B398" s="96"/>
      <c r="C398" s="125"/>
      <c r="D398" s="125"/>
    </row>
    <row r="399" spans="2:4" x14ac:dyDescent="0.2">
      <c r="B399" s="96"/>
      <c r="C399" s="125"/>
      <c r="D399" s="125"/>
    </row>
    <row r="400" spans="2:4" x14ac:dyDescent="0.2">
      <c r="B400" s="96"/>
      <c r="C400" s="125"/>
      <c r="D400" s="125"/>
    </row>
    <row r="401" spans="2:4" x14ac:dyDescent="0.2">
      <c r="B401" s="96"/>
      <c r="C401" s="125"/>
      <c r="D401" s="125"/>
    </row>
    <row r="402" spans="2:4" x14ac:dyDescent="0.2">
      <c r="B402" s="96"/>
      <c r="C402" s="125"/>
      <c r="D402" s="125"/>
    </row>
    <row r="403" spans="2:4" x14ac:dyDescent="0.2">
      <c r="B403" s="96"/>
      <c r="C403" s="125"/>
      <c r="D403" s="125"/>
    </row>
    <row r="404" spans="2:4" x14ac:dyDescent="0.2">
      <c r="B404" s="96"/>
      <c r="C404" s="125"/>
      <c r="D404" s="125"/>
    </row>
    <row r="405" spans="2:4" x14ac:dyDescent="0.2">
      <c r="B405" s="96"/>
      <c r="C405" s="125"/>
      <c r="D405" s="125"/>
    </row>
    <row r="406" spans="2:4" x14ac:dyDescent="0.2">
      <c r="B406" s="96"/>
      <c r="C406" s="125"/>
      <c r="D406" s="125"/>
    </row>
    <row r="407" spans="2:4" x14ac:dyDescent="0.2">
      <c r="B407" s="96"/>
      <c r="C407" s="125"/>
      <c r="D407" s="125"/>
    </row>
    <row r="408" spans="2:4" x14ac:dyDescent="0.2">
      <c r="B408" s="96"/>
      <c r="C408" s="125"/>
      <c r="D408" s="125"/>
    </row>
    <row r="409" spans="2:4" x14ac:dyDescent="0.2">
      <c r="B409" s="96"/>
      <c r="C409" s="125"/>
      <c r="D409" s="125"/>
    </row>
    <row r="410" spans="2:4" x14ac:dyDescent="0.2">
      <c r="B410" s="96"/>
      <c r="C410" s="125"/>
      <c r="D410" s="125"/>
    </row>
    <row r="411" spans="2:4" x14ac:dyDescent="0.2">
      <c r="B411" s="96"/>
      <c r="C411" s="125"/>
      <c r="D411" s="125"/>
    </row>
    <row r="412" spans="2:4" x14ac:dyDescent="0.2">
      <c r="B412" s="96"/>
      <c r="C412" s="125"/>
      <c r="D412" s="125"/>
    </row>
    <row r="413" spans="2:4" x14ac:dyDescent="0.2">
      <c r="B413" s="96"/>
      <c r="C413" s="125"/>
      <c r="D413" s="125"/>
    </row>
    <row r="414" spans="2:4" x14ac:dyDescent="0.2">
      <c r="B414" s="96"/>
      <c r="C414" s="125"/>
      <c r="D414" s="125"/>
    </row>
    <row r="415" spans="2:4" x14ac:dyDescent="0.2">
      <c r="B415" s="96"/>
      <c r="C415" s="125"/>
      <c r="D415" s="125"/>
    </row>
    <row r="416" spans="2:4" x14ac:dyDescent="0.2">
      <c r="B416" s="96"/>
      <c r="C416" s="125"/>
      <c r="D416" s="125"/>
    </row>
    <row r="417" spans="2:4" x14ac:dyDescent="0.2">
      <c r="B417" s="96"/>
      <c r="C417" s="125"/>
      <c r="D417" s="125"/>
    </row>
    <row r="418" spans="2:4" x14ac:dyDescent="0.2">
      <c r="B418" s="96"/>
      <c r="C418" s="125"/>
      <c r="D418" s="125"/>
    </row>
    <row r="419" spans="2:4" x14ac:dyDescent="0.2">
      <c r="B419" s="96"/>
      <c r="C419" s="125"/>
      <c r="D419" s="125"/>
    </row>
    <row r="420" spans="2:4" x14ac:dyDescent="0.2">
      <c r="B420" s="96"/>
      <c r="C420" s="125"/>
      <c r="D420" s="125"/>
    </row>
    <row r="421" spans="2:4" x14ac:dyDescent="0.2">
      <c r="B421" s="96"/>
      <c r="C421" s="125"/>
      <c r="D421" s="125"/>
    </row>
    <row r="422" spans="2:4" x14ac:dyDescent="0.2">
      <c r="B422" s="96"/>
      <c r="C422" s="125"/>
      <c r="D422" s="125"/>
    </row>
    <row r="423" spans="2:4" x14ac:dyDescent="0.2">
      <c r="B423" s="96"/>
      <c r="C423" s="125"/>
      <c r="D423" s="125"/>
    </row>
    <row r="424" spans="2:4" x14ac:dyDescent="0.2">
      <c r="B424" s="96"/>
      <c r="C424" s="125"/>
      <c r="D424" s="125"/>
    </row>
    <row r="425" spans="2:4" x14ac:dyDescent="0.2">
      <c r="B425" s="96"/>
      <c r="C425" s="125"/>
      <c r="D425" s="125"/>
    </row>
    <row r="426" spans="2:4" x14ac:dyDescent="0.2">
      <c r="B426" s="96"/>
      <c r="C426" s="125"/>
      <c r="D426" s="125"/>
    </row>
    <row r="427" spans="2:4" x14ac:dyDescent="0.2">
      <c r="B427" s="96"/>
      <c r="C427" s="125"/>
      <c r="D427" s="125"/>
    </row>
    <row r="428" spans="2:4" x14ac:dyDescent="0.2">
      <c r="B428" s="96"/>
      <c r="C428" s="125"/>
      <c r="D428" s="125"/>
    </row>
    <row r="429" spans="2:4" x14ac:dyDescent="0.2">
      <c r="B429" s="96"/>
      <c r="C429" s="125"/>
      <c r="D429" s="125"/>
    </row>
    <row r="430" spans="2:4" x14ac:dyDescent="0.2">
      <c r="B430" s="96"/>
      <c r="C430" s="125"/>
      <c r="D430" s="125"/>
    </row>
    <row r="431" spans="2:4" x14ac:dyDescent="0.2">
      <c r="B431" s="96"/>
      <c r="C431" s="125"/>
      <c r="D431" s="125"/>
    </row>
    <row r="432" spans="2:4" x14ac:dyDescent="0.2">
      <c r="B432" s="96"/>
      <c r="C432" s="125"/>
      <c r="D432" s="125"/>
    </row>
    <row r="433" spans="2:4" x14ac:dyDescent="0.2">
      <c r="B433" s="96"/>
      <c r="C433" s="125"/>
      <c r="D433" s="125"/>
    </row>
    <row r="434" spans="2:4" x14ac:dyDescent="0.2">
      <c r="B434" s="96"/>
      <c r="C434" s="125"/>
      <c r="D434" s="125"/>
    </row>
    <row r="435" spans="2:4" x14ac:dyDescent="0.2">
      <c r="B435" s="96"/>
      <c r="C435" s="125"/>
      <c r="D435" s="125"/>
    </row>
    <row r="436" spans="2:4" x14ac:dyDescent="0.2">
      <c r="B436" s="96"/>
      <c r="C436" s="125"/>
      <c r="D436" s="125"/>
    </row>
  </sheetData>
  <sheetProtection algorithmName="SHA-512" hashValue="dTQM29hHt9PSZmiECxkPDFKdq0PFuEApqbTw3mbouv8ZUKsF/4fWYr5gA3mQeC1Cwt2RHEgHpnzHxUhR9B3vsQ==" saltValue="N1yxrpcLbc8rniZ6KF08RQ==" spinCount="100000" sheet="1" selectLockedCells="1"/>
  <mergeCells count="10">
    <mergeCell ref="A2:E2"/>
    <mergeCell ref="B149:D149"/>
    <mergeCell ref="B151:D151"/>
    <mergeCell ref="B153:D153"/>
    <mergeCell ref="B145:D145"/>
    <mergeCell ref="B3:E3"/>
    <mergeCell ref="B147:E147"/>
    <mergeCell ref="B35:E35"/>
    <mergeCell ref="B4:E4"/>
    <mergeCell ref="B33:C33"/>
  </mergeCells>
  <phoneticPr fontId="3" type="noConversion"/>
  <pageMargins left="0.75" right="0.75" top="1" bottom="1" header="0.5" footer="0.5"/>
  <pageSetup scale="81" fitToHeight="3" orientation="portrait" horizontalDpi="300" vertic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FF00"/>
    <pageSetUpPr fitToPage="1"/>
  </sheetPr>
  <dimension ref="A1:BW435"/>
  <sheetViews>
    <sheetView zoomScale="80" zoomScaleNormal="80" zoomScalePageLayoutView="80" workbookViewId="0">
      <pane xSplit="2" ySplit="6" topLeftCell="C146" activePane="bottomRight" state="frozen"/>
      <selection activeCell="C42" sqref="C42"/>
      <selection pane="topRight" activeCell="C42" sqref="C42"/>
      <selection pane="bottomLeft" activeCell="C42" sqref="C42"/>
      <selection pane="bottomRight" activeCell="C7" sqref="C7"/>
    </sheetView>
  </sheetViews>
  <sheetFormatPr defaultColWidth="8.7109375" defaultRowHeight="12.75" x14ac:dyDescent="0.2"/>
  <cols>
    <col min="1" max="1" width="7.7109375" style="256" customWidth="1"/>
    <col min="2" max="2" width="58.7109375" customWidth="1"/>
    <col min="3" max="3" width="17" style="2" customWidth="1"/>
    <col min="4" max="4" width="18.28515625" style="2" customWidth="1"/>
    <col min="5" max="5" width="20.42578125" style="154" customWidth="1"/>
    <col min="6" max="75" width="8.7109375" style="96" customWidth="1"/>
  </cols>
  <sheetData>
    <row r="1" spans="1:75" ht="54" customHeight="1" x14ac:dyDescent="0.2">
      <c r="A1"/>
      <c r="E1" s="96"/>
    </row>
    <row r="2" spans="1:75" ht="46.9" customHeight="1" x14ac:dyDescent="0.35">
      <c r="A2" s="514"/>
      <c r="B2" s="540"/>
      <c r="C2" s="540"/>
      <c r="D2" s="540"/>
      <c r="E2" s="540"/>
      <c r="F2" s="242"/>
      <c r="G2" s="242"/>
      <c r="H2" s="242"/>
      <c r="I2" s="242"/>
      <c r="J2" s="242"/>
      <c r="K2" s="242"/>
      <c r="L2" s="242"/>
      <c r="M2" s="242"/>
      <c r="N2" s="242"/>
      <c r="O2" s="242"/>
      <c r="P2" s="242"/>
      <c r="Q2" s="242"/>
      <c r="R2" s="24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row>
    <row r="3" spans="1:75" s="59" customFormat="1" ht="24" thickBot="1" x14ac:dyDescent="0.35">
      <c r="A3" s="279"/>
      <c r="B3" s="585" t="s">
        <v>292</v>
      </c>
      <c r="C3" s="586"/>
      <c r="D3" s="586"/>
      <c r="E3" s="587"/>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8"/>
      <c r="BC3" s="58"/>
      <c r="BD3" s="58"/>
      <c r="BE3" s="58"/>
      <c r="BF3" s="58"/>
      <c r="BG3" s="58"/>
      <c r="BH3" s="58"/>
      <c r="BI3" s="58"/>
      <c r="BJ3" s="58"/>
      <c r="BK3" s="58"/>
      <c r="BL3" s="58"/>
      <c r="BM3" s="58"/>
      <c r="BN3" s="58"/>
      <c r="BO3" s="58"/>
      <c r="BP3" s="58"/>
      <c r="BQ3" s="58"/>
      <c r="BR3" s="58"/>
      <c r="BS3" s="58"/>
      <c r="BT3" s="58"/>
      <c r="BU3" s="58"/>
      <c r="BV3" s="58"/>
      <c r="BW3" s="58"/>
    </row>
    <row r="4" spans="1:75" s="119" customFormat="1" ht="19.5" thickTop="1" thickBot="1" x14ac:dyDescent="0.3">
      <c r="A4" s="281"/>
      <c r="B4" s="588" t="s">
        <v>249</v>
      </c>
      <c r="C4" s="589"/>
      <c r="D4" s="589"/>
      <c r="E4" s="590"/>
      <c r="F4" s="64"/>
      <c r="G4" s="64"/>
      <c r="H4" s="64"/>
      <c r="I4" s="64"/>
      <c r="J4" s="64"/>
      <c r="K4" s="64"/>
      <c r="L4" s="64"/>
      <c r="M4" s="64"/>
      <c r="N4" s="64"/>
      <c r="O4" s="64"/>
      <c r="P4" s="64"/>
      <c r="Q4" s="64"/>
      <c r="R4" s="64"/>
      <c r="S4" s="64"/>
      <c r="T4" s="64"/>
      <c r="U4" s="64"/>
      <c r="V4" s="64"/>
      <c r="W4" s="64"/>
      <c r="X4" s="64"/>
      <c r="Y4" s="64"/>
      <c r="Z4" s="64"/>
      <c r="AA4" s="64"/>
      <c r="AB4" s="64"/>
      <c r="AC4" s="64"/>
      <c r="AD4" s="64"/>
      <c r="AE4" s="64"/>
      <c r="AF4" s="64"/>
      <c r="AG4" s="64"/>
      <c r="AH4" s="64"/>
      <c r="AI4" s="64"/>
      <c r="AJ4" s="64"/>
      <c r="AK4" s="64"/>
      <c r="AL4" s="64"/>
      <c r="AM4" s="64"/>
      <c r="AN4" s="64"/>
      <c r="AO4" s="64"/>
      <c r="AP4" s="64"/>
      <c r="AQ4" s="64"/>
      <c r="AR4" s="64"/>
      <c r="AS4" s="64"/>
      <c r="AT4" s="64"/>
      <c r="AU4" s="64"/>
      <c r="AV4" s="64"/>
      <c r="AW4" s="64"/>
      <c r="AX4" s="64"/>
      <c r="AY4" s="64"/>
      <c r="AZ4" s="64"/>
      <c r="BA4" s="64"/>
      <c r="BB4" s="64"/>
      <c r="BC4" s="64"/>
      <c r="BD4" s="64"/>
      <c r="BE4" s="64"/>
      <c r="BF4" s="64"/>
      <c r="BG4" s="64"/>
      <c r="BH4" s="64"/>
      <c r="BI4" s="64"/>
      <c r="BJ4" s="64"/>
      <c r="BK4" s="64"/>
      <c r="BL4" s="64"/>
      <c r="BM4" s="64"/>
      <c r="BN4" s="64"/>
      <c r="BO4" s="64"/>
      <c r="BP4" s="64"/>
      <c r="BQ4" s="64"/>
      <c r="BR4" s="64"/>
      <c r="BS4" s="64"/>
      <c r="BT4" s="64"/>
      <c r="BU4" s="64"/>
      <c r="BV4" s="64"/>
      <c r="BW4" s="64"/>
    </row>
    <row r="5" spans="1:75" s="63" customFormat="1" ht="15" customHeight="1" thickBot="1" x14ac:dyDescent="0.3">
      <c r="A5" s="280"/>
      <c r="B5" s="266"/>
      <c r="C5" s="153"/>
      <c r="D5" s="117"/>
      <c r="E5" s="66"/>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2"/>
      <c r="BA5" s="62"/>
      <c r="BB5" s="62"/>
      <c r="BC5" s="62"/>
      <c r="BD5" s="62"/>
      <c r="BE5" s="62"/>
      <c r="BF5" s="62"/>
      <c r="BG5" s="62"/>
      <c r="BH5" s="62"/>
      <c r="BI5" s="62"/>
      <c r="BJ5" s="62"/>
      <c r="BK5" s="62"/>
      <c r="BL5" s="62"/>
      <c r="BM5" s="62"/>
      <c r="BN5" s="62"/>
      <c r="BO5" s="62"/>
      <c r="BP5" s="62"/>
      <c r="BQ5" s="62"/>
      <c r="BR5" s="62"/>
      <c r="BS5" s="62"/>
      <c r="BT5" s="62"/>
      <c r="BU5" s="62"/>
      <c r="BV5" s="62"/>
      <c r="BW5" s="62"/>
    </row>
    <row r="6" spans="1:75" s="263" customFormat="1" ht="19.5" thickBot="1" x14ac:dyDescent="0.35">
      <c r="A6" s="282"/>
      <c r="B6" s="291" t="s">
        <v>163</v>
      </c>
      <c r="C6" s="289" t="s">
        <v>89</v>
      </c>
      <c r="D6" s="395">
        <f>SUM(C7:C14)</f>
        <v>0</v>
      </c>
      <c r="E6" s="282"/>
    </row>
    <row r="7" spans="1:75" s="54" customFormat="1" ht="15.75" x14ac:dyDescent="0.25">
      <c r="A7" s="280"/>
      <c r="B7" s="269" t="s">
        <v>164</v>
      </c>
      <c r="C7" s="396"/>
      <c r="D7" s="155"/>
      <c r="E7" s="66"/>
      <c r="F7" s="62"/>
      <c r="G7" s="62"/>
      <c r="H7" s="62"/>
      <c r="I7" s="62"/>
      <c r="J7" s="62"/>
      <c r="K7" s="62"/>
      <c r="L7" s="62"/>
      <c r="M7" s="62"/>
      <c r="N7" s="62"/>
      <c r="O7" s="62"/>
      <c r="P7" s="62"/>
      <c r="Q7" s="62"/>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L7" s="62"/>
      <c r="BM7" s="62"/>
      <c r="BN7" s="62"/>
      <c r="BO7" s="62"/>
      <c r="BP7" s="62"/>
      <c r="BQ7" s="62"/>
      <c r="BR7" s="62"/>
      <c r="BS7" s="62"/>
      <c r="BT7" s="62"/>
      <c r="BU7" s="62"/>
      <c r="BV7" s="62"/>
      <c r="BW7" s="62"/>
    </row>
    <row r="8" spans="1:75" ht="15" x14ac:dyDescent="0.2">
      <c r="B8" s="269" t="s">
        <v>165</v>
      </c>
      <c r="C8" s="396"/>
      <c r="D8" s="123"/>
    </row>
    <row r="9" spans="1:75" ht="15" x14ac:dyDescent="0.2">
      <c r="B9" s="269" t="s">
        <v>166</v>
      </c>
      <c r="C9" s="396"/>
      <c r="D9" s="123"/>
    </row>
    <row r="10" spans="1:75" s="1" customFormat="1" ht="15.4" customHeight="1" x14ac:dyDescent="0.2">
      <c r="A10" s="283"/>
      <c r="B10" s="268" t="s">
        <v>167</v>
      </c>
      <c r="C10" s="396"/>
      <c r="D10" s="123"/>
      <c r="E10" s="156"/>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c r="AS10" s="73"/>
      <c r="AT10" s="73"/>
      <c r="AU10" s="73"/>
      <c r="AV10" s="73"/>
      <c r="AW10" s="73"/>
      <c r="AX10" s="73"/>
      <c r="AY10" s="73"/>
      <c r="AZ10" s="73"/>
      <c r="BA10" s="73"/>
      <c r="BB10" s="73"/>
      <c r="BC10" s="73"/>
      <c r="BD10" s="73"/>
      <c r="BE10" s="73"/>
      <c r="BF10" s="73"/>
      <c r="BG10" s="73"/>
      <c r="BH10" s="73"/>
      <c r="BI10" s="73"/>
      <c r="BJ10" s="73"/>
      <c r="BK10" s="73"/>
      <c r="BL10" s="73"/>
      <c r="BM10" s="73"/>
      <c r="BN10" s="73"/>
      <c r="BO10" s="73"/>
      <c r="BP10" s="73"/>
      <c r="BQ10" s="73"/>
      <c r="BR10" s="73"/>
      <c r="BS10" s="73"/>
      <c r="BT10" s="73"/>
      <c r="BU10" s="73"/>
      <c r="BV10" s="73"/>
      <c r="BW10" s="73"/>
    </row>
    <row r="11" spans="1:75" s="96" customFormat="1" ht="15" x14ac:dyDescent="0.2">
      <c r="A11" s="256"/>
      <c r="B11" s="269" t="s">
        <v>168</v>
      </c>
      <c r="C11" s="396"/>
      <c r="D11" s="123"/>
      <c r="E11" s="154"/>
    </row>
    <row r="12" spans="1:75" ht="15" x14ac:dyDescent="0.2">
      <c r="B12" s="269" t="s">
        <v>169</v>
      </c>
      <c r="C12" s="396"/>
      <c r="D12" s="123"/>
    </row>
    <row r="13" spans="1:75" ht="15" x14ac:dyDescent="0.2">
      <c r="B13" s="269" t="s">
        <v>170</v>
      </c>
      <c r="C13" s="396"/>
      <c r="D13" s="123"/>
    </row>
    <row r="14" spans="1:75" ht="15" x14ac:dyDescent="0.2">
      <c r="B14" s="271" t="s">
        <v>171</v>
      </c>
      <c r="C14" s="397"/>
      <c r="D14" s="123"/>
    </row>
    <row r="15" spans="1:75" ht="15" x14ac:dyDescent="0.2">
      <c r="B15" s="269"/>
      <c r="C15" s="398"/>
      <c r="D15" s="123"/>
    </row>
    <row r="16" spans="1:75" ht="15" x14ac:dyDescent="0.2">
      <c r="B16" s="295" t="s">
        <v>251</v>
      </c>
      <c r="C16" s="309"/>
      <c r="D16" s="123"/>
    </row>
    <row r="17" spans="1:75" ht="15.75" thickBot="1" x14ac:dyDescent="0.25">
      <c r="B17" s="294"/>
      <c r="C17" s="309"/>
      <c r="D17" s="123"/>
    </row>
    <row r="18" spans="1:75" s="160" customFormat="1" ht="15.75" thickBot="1" x14ac:dyDescent="0.25">
      <c r="A18" s="284"/>
      <c r="B18" s="264" t="s">
        <v>172</v>
      </c>
      <c r="C18" s="287" t="s">
        <v>89</v>
      </c>
      <c r="D18" s="399">
        <f>SUM(C19:C22)</f>
        <v>0</v>
      </c>
      <c r="E18" s="158"/>
      <c r="F18" s="159"/>
      <c r="G18" s="159"/>
      <c r="H18" s="159"/>
      <c r="I18" s="159"/>
      <c r="J18" s="159"/>
      <c r="K18" s="159"/>
      <c r="L18" s="159"/>
      <c r="M18" s="159"/>
      <c r="N18" s="159"/>
      <c r="O18" s="159"/>
      <c r="P18" s="159"/>
      <c r="Q18" s="159"/>
      <c r="R18" s="159"/>
      <c r="S18" s="159"/>
      <c r="T18" s="159"/>
      <c r="U18" s="159"/>
      <c r="V18" s="159"/>
      <c r="W18" s="159"/>
      <c r="X18" s="159"/>
      <c r="Y18" s="159"/>
      <c r="Z18" s="159"/>
      <c r="AA18" s="159"/>
      <c r="AB18" s="159"/>
      <c r="AC18" s="159"/>
      <c r="AD18" s="159"/>
      <c r="AE18" s="159"/>
      <c r="AF18" s="159"/>
      <c r="AG18" s="159"/>
      <c r="AH18" s="159"/>
      <c r="AI18" s="159"/>
      <c r="AJ18" s="159"/>
      <c r="AK18" s="159"/>
      <c r="AL18" s="159"/>
      <c r="AM18" s="159"/>
      <c r="AN18" s="159"/>
      <c r="AO18" s="159"/>
      <c r="AP18" s="159"/>
      <c r="AQ18" s="159"/>
      <c r="AR18" s="159"/>
      <c r="AS18" s="159"/>
      <c r="AT18" s="159"/>
      <c r="AU18" s="159"/>
      <c r="AV18" s="159"/>
      <c r="AW18" s="159"/>
      <c r="AX18" s="159"/>
      <c r="AY18" s="159"/>
      <c r="AZ18" s="159"/>
      <c r="BA18" s="159"/>
      <c r="BB18" s="159"/>
      <c r="BC18" s="159"/>
      <c r="BD18" s="159"/>
      <c r="BE18" s="159"/>
      <c r="BF18" s="159"/>
      <c r="BG18" s="159"/>
      <c r="BH18" s="159"/>
      <c r="BI18" s="159"/>
      <c r="BJ18" s="159"/>
      <c r="BK18" s="159"/>
      <c r="BL18" s="159"/>
      <c r="BM18" s="159"/>
      <c r="BN18" s="159"/>
      <c r="BO18" s="159"/>
      <c r="BP18" s="159"/>
      <c r="BQ18" s="159"/>
      <c r="BR18" s="159"/>
      <c r="BS18" s="159"/>
      <c r="BT18" s="159"/>
      <c r="BU18" s="159"/>
      <c r="BV18" s="159"/>
      <c r="BW18" s="159"/>
    </row>
    <row r="19" spans="1:75" s="1" customFormat="1" ht="14.65" customHeight="1" x14ac:dyDescent="0.2">
      <c r="A19" s="283"/>
      <c r="B19" s="268" t="s">
        <v>173</v>
      </c>
      <c r="C19" s="296"/>
      <c r="D19" s="255"/>
      <c r="E19" s="156"/>
      <c r="F19" s="73"/>
      <c r="G19" s="73"/>
      <c r="H19" s="73"/>
      <c r="I19" s="73"/>
      <c r="J19" s="73"/>
      <c r="K19" s="73"/>
      <c r="L19" s="73"/>
      <c r="M19" s="73"/>
      <c r="N19" s="73"/>
      <c r="O19" s="73"/>
      <c r="P19" s="73"/>
      <c r="Q19" s="73"/>
      <c r="R19" s="73"/>
      <c r="S19" s="73"/>
      <c r="T19" s="73"/>
      <c r="U19" s="73"/>
      <c r="V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c r="BM19" s="73"/>
      <c r="BN19" s="73"/>
      <c r="BO19" s="73"/>
      <c r="BP19" s="73"/>
      <c r="BQ19" s="73"/>
      <c r="BR19" s="73"/>
      <c r="BS19" s="73"/>
      <c r="BT19" s="73"/>
      <c r="BU19" s="73"/>
      <c r="BV19" s="73"/>
      <c r="BW19" s="73"/>
    </row>
    <row r="20" spans="1:75" ht="15" x14ac:dyDescent="0.2">
      <c r="B20" s="269" t="s">
        <v>174</v>
      </c>
      <c r="C20" s="296"/>
      <c r="D20" s="255"/>
    </row>
    <row r="21" spans="1:75" ht="15" x14ac:dyDescent="0.2">
      <c r="B21" s="269" t="s">
        <v>175</v>
      </c>
      <c r="C21" s="296"/>
      <c r="D21" s="255"/>
    </row>
    <row r="22" spans="1:75" ht="15" x14ac:dyDescent="0.2">
      <c r="B22" s="269" t="s">
        <v>176</v>
      </c>
      <c r="C22" s="296"/>
      <c r="D22" s="255"/>
    </row>
    <row r="23" spans="1:75" ht="16.5" thickBot="1" x14ac:dyDescent="0.3">
      <c r="B23" s="288"/>
      <c r="C23" s="161"/>
      <c r="D23" s="255"/>
    </row>
    <row r="24" spans="1:75" s="160" customFormat="1" ht="15.75" thickBot="1" x14ac:dyDescent="0.25">
      <c r="A24" s="284"/>
      <c r="B24" s="292" t="s">
        <v>177</v>
      </c>
      <c r="C24" s="293" t="s">
        <v>89</v>
      </c>
      <c r="D24" s="399">
        <f>SUM(C25:C31)</f>
        <v>0</v>
      </c>
      <c r="E24" s="158"/>
      <c r="F24" s="159"/>
      <c r="G24" s="159"/>
      <c r="H24" s="159"/>
      <c r="I24" s="159"/>
      <c r="J24" s="159"/>
      <c r="K24" s="159"/>
      <c r="L24" s="159"/>
      <c r="M24" s="159"/>
      <c r="N24" s="159"/>
      <c r="O24" s="159"/>
      <c r="P24" s="159"/>
      <c r="Q24" s="159"/>
      <c r="R24" s="159"/>
      <c r="S24" s="159"/>
      <c r="T24" s="159"/>
      <c r="U24" s="159"/>
      <c r="V24" s="159"/>
      <c r="W24" s="159"/>
      <c r="X24" s="159"/>
      <c r="Y24" s="159"/>
      <c r="Z24" s="159"/>
      <c r="AA24" s="159"/>
      <c r="AB24" s="159"/>
      <c r="AC24" s="159"/>
      <c r="AD24" s="159"/>
      <c r="AE24" s="159"/>
      <c r="AF24" s="159"/>
      <c r="AG24" s="159"/>
      <c r="AH24" s="159"/>
      <c r="AI24" s="159"/>
      <c r="AJ24" s="159"/>
      <c r="AK24" s="159"/>
      <c r="AL24" s="159"/>
      <c r="AM24" s="159"/>
      <c r="AN24" s="159"/>
      <c r="AO24" s="159"/>
      <c r="AP24" s="159"/>
      <c r="AQ24" s="159"/>
      <c r="AR24" s="159"/>
      <c r="AS24" s="159"/>
      <c r="AT24" s="159"/>
      <c r="AU24" s="159"/>
      <c r="AV24" s="159"/>
      <c r="AW24" s="159"/>
      <c r="AX24" s="159"/>
      <c r="AY24" s="159"/>
      <c r="AZ24" s="159"/>
      <c r="BA24" s="159"/>
      <c r="BB24" s="159"/>
      <c r="BC24" s="159"/>
      <c r="BD24" s="159"/>
      <c r="BE24" s="159"/>
      <c r="BF24" s="159"/>
      <c r="BG24" s="159"/>
      <c r="BH24" s="159"/>
      <c r="BI24" s="159"/>
      <c r="BJ24" s="159"/>
      <c r="BK24" s="159"/>
      <c r="BL24" s="159"/>
      <c r="BM24" s="159"/>
      <c r="BN24" s="159"/>
      <c r="BO24" s="159"/>
      <c r="BP24" s="159"/>
      <c r="BQ24" s="159"/>
      <c r="BR24" s="159"/>
      <c r="BS24" s="159"/>
      <c r="BT24" s="159"/>
      <c r="BU24" s="159"/>
      <c r="BV24" s="159"/>
      <c r="BW24" s="159"/>
    </row>
    <row r="25" spans="1:75" s="1" customFormat="1" ht="14.65" customHeight="1" x14ac:dyDescent="0.2">
      <c r="A25" s="283"/>
      <c r="B25" s="268" t="s">
        <v>178</v>
      </c>
      <c r="C25" s="296"/>
      <c r="D25" s="255"/>
      <c r="E25" s="156"/>
      <c r="F25" s="73"/>
      <c r="G25" s="73"/>
      <c r="H25" s="73"/>
      <c r="I25" s="73"/>
      <c r="J25" s="73"/>
      <c r="K25" s="73"/>
      <c r="L25" s="73"/>
      <c r="M25" s="73"/>
      <c r="N25" s="73"/>
      <c r="O25" s="73"/>
      <c r="P25" s="73"/>
      <c r="Q25" s="73"/>
      <c r="R25" s="73"/>
      <c r="S25" s="73"/>
      <c r="T25" s="73"/>
      <c r="U25" s="73"/>
      <c r="V25" s="73"/>
      <c r="W25" s="73"/>
      <c r="X25" s="73"/>
      <c r="Y25" s="73"/>
      <c r="Z25" s="73"/>
      <c r="AA25" s="73"/>
      <c r="AB25" s="73"/>
      <c r="AC25" s="73"/>
      <c r="AD25" s="73"/>
      <c r="AE25" s="73"/>
      <c r="AF25" s="73"/>
      <c r="AG25" s="73"/>
      <c r="AH25" s="73"/>
      <c r="AI25" s="73"/>
      <c r="AJ25" s="73"/>
      <c r="AK25" s="73"/>
      <c r="AL25" s="73"/>
      <c r="AM25" s="73"/>
      <c r="AN25" s="73"/>
      <c r="AO25" s="73"/>
      <c r="AP25" s="73"/>
      <c r="AQ25" s="73"/>
      <c r="AR25" s="73"/>
      <c r="AS25" s="73"/>
      <c r="AT25" s="73"/>
      <c r="AU25" s="73"/>
      <c r="AV25" s="73"/>
      <c r="AW25" s="73"/>
      <c r="AX25" s="73"/>
      <c r="AY25" s="73"/>
      <c r="AZ25" s="73"/>
      <c r="BA25" s="73"/>
      <c r="BB25" s="73"/>
      <c r="BC25" s="73"/>
      <c r="BD25" s="73"/>
      <c r="BE25" s="73"/>
      <c r="BF25" s="73"/>
      <c r="BG25" s="73"/>
      <c r="BH25" s="73"/>
      <c r="BI25" s="73"/>
      <c r="BJ25" s="73"/>
      <c r="BK25" s="73"/>
      <c r="BL25" s="73"/>
      <c r="BM25" s="73"/>
      <c r="BN25" s="73"/>
      <c r="BO25" s="73"/>
      <c r="BP25" s="73"/>
      <c r="BQ25" s="73"/>
      <c r="BR25" s="73"/>
      <c r="BS25" s="73"/>
      <c r="BT25" s="73"/>
      <c r="BU25" s="73"/>
      <c r="BV25" s="73"/>
      <c r="BW25" s="73"/>
    </row>
    <row r="26" spans="1:75" s="1" customFormat="1" ht="14.65" customHeight="1" x14ac:dyDescent="0.2">
      <c r="A26" s="283"/>
      <c r="B26" s="269" t="s">
        <v>252</v>
      </c>
      <c r="C26" s="296"/>
      <c r="D26" s="255"/>
      <c r="E26" s="156"/>
      <c r="F26" s="73"/>
      <c r="G26" s="73"/>
      <c r="H26" s="73"/>
      <c r="I26" s="73"/>
      <c r="J26" s="73"/>
      <c r="K26" s="73"/>
      <c r="L26" s="73"/>
      <c r="M26" s="73"/>
      <c r="N26" s="73"/>
      <c r="O26" s="73"/>
      <c r="P26" s="73"/>
      <c r="Q26" s="73"/>
      <c r="R26" s="73"/>
      <c r="S26" s="73"/>
      <c r="T26" s="73"/>
      <c r="U26" s="73"/>
      <c r="V26" s="73"/>
      <c r="W26" s="73"/>
      <c r="X26" s="73"/>
      <c r="Y26" s="73"/>
      <c r="Z26" s="73"/>
      <c r="AA26" s="73"/>
      <c r="AB26" s="73"/>
      <c r="AC26" s="73"/>
      <c r="AD26" s="73"/>
      <c r="AE26" s="73"/>
      <c r="AF26" s="73"/>
      <c r="AG26" s="73"/>
      <c r="AH26" s="73"/>
      <c r="AI26" s="73"/>
      <c r="AJ26" s="73"/>
      <c r="AK26" s="73"/>
      <c r="AL26" s="73"/>
      <c r="AM26" s="73"/>
      <c r="AN26" s="73"/>
      <c r="AO26" s="73"/>
      <c r="AP26" s="73"/>
      <c r="AQ26" s="73"/>
      <c r="AR26" s="73"/>
      <c r="AS26" s="73"/>
      <c r="AT26" s="73"/>
      <c r="AU26" s="73"/>
      <c r="AV26" s="73"/>
      <c r="AW26" s="73"/>
      <c r="AX26" s="73"/>
      <c r="AY26" s="73"/>
      <c r="AZ26" s="73"/>
      <c r="BA26" s="73"/>
      <c r="BB26" s="73"/>
      <c r="BC26" s="73"/>
      <c r="BD26" s="73"/>
      <c r="BE26" s="73"/>
      <c r="BF26" s="73"/>
      <c r="BG26" s="73"/>
      <c r="BH26" s="73"/>
      <c r="BI26" s="73"/>
      <c r="BJ26" s="73"/>
      <c r="BK26" s="73"/>
      <c r="BL26" s="73"/>
      <c r="BM26" s="73"/>
      <c r="BN26" s="73"/>
      <c r="BO26" s="73"/>
      <c r="BP26" s="73"/>
      <c r="BQ26" s="73"/>
      <c r="BR26" s="73"/>
      <c r="BS26" s="73"/>
      <c r="BT26" s="73"/>
      <c r="BU26" s="73"/>
      <c r="BV26" s="73"/>
      <c r="BW26" s="73"/>
    </row>
    <row r="27" spans="1:75" ht="15" x14ac:dyDescent="0.2">
      <c r="B27" s="268" t="s">
        <v>255</v>
      </c>
      <c r="C27" s="296"/>
      <c r="D27" s="255"/>
    </row>
    <row r="28" spans="1:75" ht="15" x14ac:dyDescent="0.2">
      <c r="B28" s="269" t="s">
        <v>254</v>
      </c>
      <c r="C28" s="296"/>
      <c r="D28" s="255"/>
    </row>
    <row r="29" spans="1:75" ht="15" x14ac:dyDescent="0.2">
      <c r="B29" s="269" t="s">
        <v>253</v>
      </c>
      <c r="C29" s="296"/>
      <c r="D29" s="255"/>
    </row>
    <row r="30" spans="1:75" ht="15" x14ac:dyDescent="0.2">
      <c r="B30" s="269" t="s">
        <v>179</v>
      </c>
      <c r="C30" s="296"/>
      <c r="D30" s="255"/>
    </row>
    <row r="31" spans="1:75" ht="15" x14ac:dyDescent="0.2">
      <c r="B31" s="271"/>
      <c r="C31" s="297"/>
      <c r="D31" s="255"/>
    </row>
    <row r="32" spans="1:75" ht="16.5" thickBot="1" x14ac:dyDescent="0.3">
      <c r="B32" s="122"/>
      <c r="C32" s="162"/>
      <c r="D32" s="123"/>
    </row>
    <row r="33" spans="1:75" s="105" customFormat="1" ht="18.75" thickBot="1" x14ac:dyDescent="0.3">
      <c r="A33" s="254"/>
      <c r="B33" s="591" t="s">
        <v>250</v>
      </c>
      <c r="C33" s="592"/>
      <c r="D33" s="289" t="s">
        <v>89</v>
      </c>
      <c r="E33" s="394">
        <f>$D$6-$D$18-$D$24</f>
        <v>0</v>
      </c>
      <c r="F33" s="254"/>
      <c r="G33" s="254"/>
      <c r="H33" s="254"/>
      <c r="I33" s="254"/>
      <c r="J33" s="254"/>
      <c r="K33" s="254"/>
      <c r="L33" s="254"/>
      <c r="M33" s="254"/>
      <c r="N33" s="254"/>
      <c r="O33" s="254"/>
      <c r="P33" s="254"/>
      <c r="Q33" s="254"/>
      <c r="R33" s="254"/>
      <c r="S33" s="254"/>
      <c r="T33" s="254"/>
      <c r="U33" s="254"/>
      <c r="V33" s="254"/>
      <c r="W33" s="254"/>
      <c r="X33" s="254"/>
      <c r="Y33" s="254"/>
      <c r="Z33" s="254"/>
      <c r="AA33" s="254"/>
      <c r="AB33" s="254"/>
      <c r="AC33" s="254"/>
      <c r="AD33" s="254"/>
      <c r="AE33" s="254"/>
      <c r="AF33" s="254"/>
      <c r="AG33" s="254"/>
      <c r="AH33" s="254"/>
      <c r="AI33" s="254"/>
      <c r="AJ33" s="254"/>
      <c r="AK33" s="254"/>
      <c r="AL33" s="254"/>
      <c r="AM33" s="254"/>
      <c r="AN33" s="254"/>
      <c r="AO33" s="254"/>
      <c r="AP33" s="254"/>
      <c r="AQ33" s="254"/>
      <c r="AR33" s="254"/>
      <c r="AS33" s="254"/>
      <c r="AT33" s="254"/>
      <c r="AU33" s="254"/>
      <c r="AV33" s="254"/>
      <c r="AW33" s="254"/>
      <c r="AX33" s="254"/>
      <c r="AY33" s="254"/>
      <c r="AZ33" s="254"/>
      <c r="BA33" s="254"/>
      <c r="BB33" s="254"/>
      <c r="BC33" s="254"/>
      <c r="BD33" s="254"/>
      <c r="BE33" s="254"/>
      <c r="BF33" s="254"/>
      <c r="BG33" s="254"/>
      <c r="BH33" s="254"/>
      <c r="BI33" s="254"/>
      <c r="BJ33" s="254"/>
      <c r="BK33" s="254"/>
      <c r="BL33" s="254"/>
      <c r="BM33" s="254"/>
      <c r="BN33" s="254"/>
      <c r="BO33" s="254"/>
      <c r="BP33" s="254"/>
      <c r="BQ33" s="254"/>
      <c r="BR33" s="254"/>
      <c r="BS33" s="254"/>
      <c r="BT33" s="254"/>
      <c r="BU33" s="254"/>
      <c r="BV33" s="254"/>
      <c r="BW33" s="254"/>
    </row>
    <row r="34" spans="1:75" s="96" customFormat="1" ht="12.4" customHeight="1" thickBot="1" x14ac:dyDescent="0.25">
      <c r="A34" s="256"/>
      <c r="B34" s="267"/>
      <c r="C34" s="123"/>
      <c r="D34" s="123"/>
      <c r="E34" s="154"/>
    </row>
    <row r="35" spans="1:75" s="119" customFormat="1" ht="19.5" thickTop="1" thickBot="1" x14ac:dyDescent="0.3">
      <c r="A35" s="281"/>
      <c r="B35" s="588" t="s">
        <v>248</v>
      </c>
      <c r="C35" s="589"/>
      <c r="D35" s="589"/>
      <c r="E35" s="590"/>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4"/>
      <c r="AO35" s="64"/>
      <c r="AP35" s="64"/>
      <c r="AQ35" s="64"/>
      <c r="AR35" s="64"/>
      <c r="AS35" s="64"/>
      <c r="AT35" s="64"/>
      <c r="AU35" s="64"/>
      <c r="AV35" s="64"/>
      <c r="AW35" s="64"/>
      <c r="AX35" s="64"/>
      <c r="AY35" s="64"/>
      <c r="AZ35" s="64"/>
      <c r="BA35" s="64"/>
      <c r="BB35" s="64"/>
      <c r="BC35" s="64"/>
      <c r="BD35" s="64"/>
      <c r="BE35" s="64"/>
      <c r="BF35" s="64"/>
      <c r="BG35" s="64"/>
      <c r="BH35" s="64"/>
      <c r="BI35" s="64"/>
      <c r="BJ35" s="64"/>
      <c r="BK35" s="64"/>
      <c r="BL35" s="64"/>
      <c r="BM35" s="64"/>
      <c r="BN35" s="64"/>
      <c r="BO35" s="64"/>
      <c r="BP35" s="64"/>
      <c r="BQ35" s="64"/>
      <c r="BR35" s="64"/>
      <c r="BS35" s="64"/>
      <c r="BT35" s="64"/>
      <c r="BU35" s="64"/>
      <c r="BV35" s="64"/>
      <c r="BW35" s="64"/>
    </row>
    <row r="36" spans="1:75" s="96" customFormat="1" ht="12.4" customHeight="1" thickBot="1" x14ac:dyDescent="0.25">
      <c r="A36" s="256"/>
      <c r="B36" s="267"/>
      <c r="C36" s="123"/>
      <c r="D36" s="123"/>
      <c r="E36" s="154"/>
    </row>
    <row r="37" spans="1:75" s="160" customFormat="1" ht="15.75" thickBot="1" x14ac:dyDescent="0.25">
      <c r="A37" s="284"/>
      <c r="B37" s="270" t="s">
        <v>245</v>
      </c>
      <c r="C37" s="287" t="s">
        <v>89</v>
      </c>
      <c r="D37" s="399">
        <f>SUM(C38:C49)</f>
        <v>0</v>
      </c>
      <c r="E37" s="158"/>
      <c r="F37" s="159"/>
      <c r="G37" s="159"/>
      <c r="H37" s="159"/>
      <c r="I37" s="159"/>
      <c r="J37" s="159"/>
      <c r="K37" s="159"/>
      <c r="L37" s="159"/>
      <c r="M37" s="159"/>
      <c r="N37" s="159"/>
      <c r="O37" s="159"/>
      <c r="P37" s="159"/>
      <c r="Q37" s="159"/>
      <c r="R37" s="159"/>
      <c r="S37" s="159"/>
      <c r="T37" s="159"/>
      <c r="U37" s="159"/>
      <c r="V37" s="159"/>
      <c r="W37" s="159"/>
      <c r="X37" s="159"/>
      <c r="Y37" s="159"/>
      <c r="Z37" s="159"/>
      <c r="AA37" s="159"/>
      <c r="AB37" s="159"/>
      <c r="AC37" s="159"/>
      <c r="AD37" s="159"/>
      <c r="AE37" s="159"/>
      <c r="AF37" s="159"/>
      <c r="AG37" s="159"/>
      <c r="AH37" s="159"/>
      <c r="AI37" s="159"/>
      <c r="AJ37" s="159"/>
      <c r="AK37" s="159"/>
      <c r="AL37" s="159"/>
      <c r="AM37" s="159"/>
      <c r="AN37" s="159"/>
      <c r="AO37" s="159"/>
      <c r="AP37" s="159"/>
      <c r="AQ37" s="159"/>
      <c r="AR37" s="159"/>
      <c r="AS37" s="159"/>
      <c r="AT37" s="159"/>
      <c r="AU37" s="159"/>
      <c r="AV37" s="159"/>
      <c r="AW37" s="159"/>
      <c r="AX37" s="159"/>
      <c r="AY37" s="159"/>
      <c r="AZ37" s="159"/>
      <c r="BA37" s="159"/>
      <c r="BB37" s="159"/>
      <c r="BC37" s="159"/>
      <c r="BD37" s="159"/>
      <c r="BE37" s="159"/>
      <c r="BF37" s="159"/>
      <c r="BG37" s="159"/>
      <c r="BH37" s="159"/>
      <c r="BI37" s="159"/>
      <c r="BJ37" s="159"/>
      <c r="BK37" s="159"/>
      <c r="BL37" s="159"/>
      <c r="BM37" s="159"/>
      <c r="BN37" s="159"/>
      <c r="BO37" s="159"/>
      <c r="BP37" s="159"/>
      <c r="BQ37" s="159"/>
      <c r="BR37" s="159"/>
      <c r="BS37" s="159"/>
      <c r="BT37" s="159"/>
      <c r="BU37" s="159"/>
      <c r="BV37" s="159"/>
      <c r="BW37" s="159"/>
    </row>
    <row r="38" spans="1:75" s="1" customFormat="1" ht="15" x14ac:dyDescent="0.2">
      <c r="A38" s="283"/>
      <c r="B38" s="268" t="s">
        <v>256</v>
      </c>
      <c r="C38" s="400">
        <f>'Debt List'!D44</f>
        <v>0</v>
      </c>
      <c r="D38" s="255"/>
      <c r="E38" s="156"/>
      <c r="F38" s="73"/>
      <c r="G38" s="73"/>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c r="BE38" s="73"/>
      <c r="BF38" s="73"/>
      <c r="BG38" s="73"/>
      <c r="BH38" s="73"/>
      <c r="BI38" s="73"/>
      <c r="BJ38" s="73"/>
      <c r="BK38" s="73"/>
      <c r="BL38" s="73"/>
      <c r="BM38" s="73"/>
      <c r="BN38" s="73"/>
      <c r="BO38" s="73"/>
      <c r="BP38" s="73"/>
      <c r="BQ38" s="73"/>
      <c r="BR38" s="73"/>
      <c r="BS38" s="73"/>
      <c r="BT38" s="73"/>
      <c r="BU38" s="73"/>
      <c r="BV38" s="73"/>
      <c r="BW38" s="73"/>
    </row>
    <row r="39" spans="1:75" s="1" customFormat="1" ht="15" x14ac:dyDescent="0.2">
      <c r="A39" s="283"/>
      <c r="B39" s="268" t="s">
        <v>180</v>
      </c>
      <c r="C39" s="401"/>
      <c r="D39" s="255"/>
      <c r="E39" s="156"/>
      <c r="F39" s="73"/>
      <c r="G39" s="73"/>
      <c r="H39" s="73"/>
      <c r="I39" s="73"/>
      <c r="J39" s="73"/>
      <c r="K39" s="73"/>
      <c r="L39" s="73"/>
      <c r="M39" s="73"/>
      <c r="N39" s="73"/>
      <c r="O39" s="73"/>
      <c r="P39" s="73"/>
      <c r="Q39" s="73"/>
      <c r="R39" s="73"/>
      <c r="S39" s="73"/>
      <c r="T39" s="73"/>
      <c r="U39" s="73"/>
      <c r="V39" s="73"/>
      <c r="W39" s="73"/>
      <c r="X39" s="73"/>
      <c r="Y39" s="73"/>
      <c r="Z39" s="73"/>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c r="BE39" s="73"/>
      <c r="BF39" s="73"/>
      <c r="BG39" s="73"/>
      <c r="BH39" s="73"/>
      <c r="BI39" s="73"/>
      <c r="BJ39" s="73"/>
      <c r="BK39" s="73"/>
      <c r="BL39" s="73"/>
      <c r="BM39" s="73"/>
      <c r="BN39" s="73"/>
      <c r="BO39" s="73"/>
      <c r="BP39" s="73"/>
      <c r="BQ39" s="73"/>
      <c r="BR39" s="73"/>
      <c r="BS39" s="73"/>
      <c r="BT39" s="73"/>
      <c r="BU39" s="73"/>
      <c r="BV39" s="73"/>
      <c r="BW39" s="73"/>
    </row>
    <row r="40" spans="1:75" ht="15" x14ac:dyDescent="0.2">
      <c r="B40" s="269" t="s">
        <v>181</v>
      </c>
      <c r="C40" s="401"/>
      <c r="D40" s="255"/>
    </row>
    <row r="41" spans="1:75" ht="15" x14ac:dyDescent="0.2">
      <c r="B41" s="269" t="s">
        <v>182</v>
      </c>
      <c r="C41" s="401"/>
      <c r="D41" s="255"/>
    </row>
    <row r="42" spans="1:75" ht="15" x14ac:dyDescent="0.2">
      <c r="B42" s="269" t="s">
        <v>183</v>
      </c>
      <c r="C42" s="401"/>
      <c r="D42" s="255"/>
    </row>
    <row r="43" spans="1:75" s="1" customFormat="1" ht="14.65" customHeight="1" x14ac:dyDescent="0.2">
      <c r="A43" s="283"/>
      <c r="B43" s="268" t="s">
        <v>184</v>
      </c>
      <c r="C43" s="401"/>
      <c r="D43" s="255"/>
      <c r="E43" s="156"/>
      <c r="F43" s="73"/>
      <c r="G43" s="73"/>
      <c r="H43" s="73"/>
      <c r="I43" s="73"/>
      <c r="J43" s="73"/>
      <c r="K43" s="73"/>
      <c r="L43" s="73"/>
      <c r="M43" s="73"/>
      <c r="N43" s="73"/>
      <c r="O43" s="73"/>
      <c r="P43" s="73"/>
      <c r="Q43" s="73"/>
      <c r="R43" s="73"/>
      <c r="S43" s="73"/>
      <c r="T43" s="73"/>
      <c r="U43" s="73"/>
      <c r="V43" s="73"/>
      <c r="W43" s="73"/>
      <c r="X43" s="73"/>
      <c r="Y43" s="73"/>
      <c r="Z43" s="73"/>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c r="BE43" s="73"/>
      <c r="BF43" s="73"/>
      <c r="BG43" s="73"/>
      <c r="BH43" s="73"/>
      <c r="BI43" s="73"/>
      <c r="BJ43" s="73"/>
      <c r="BK43" s="73"/>
      <c r="BL43" s="73"/>
      <c r="BM43" s="73"/>
      <c r="BN43" s="73"/>
      <c r="BO43" s="73"/>
      <c r="BP43" s="73"/>
      <c r="BQ43" s="73"/>
      <c r="BR43" s="73"/>
      <c r="BS43" s="73"/>
      <c r="BT43" s="73"/>
      <c r="BU43" s="73"/>
      <c r="BV43" s="73"/>
      <c r="BW43" s="73"/>
    </row>
    <row r="44" spans="1:75" ht="15" x14ac:dyDescent="0.2">
      <c r="B44" s="269" t="s">
        <v>185</v>
      </c>
      <c r="C44" s="401"/>
      <c r="D44" s="255"/>
    </row>
    <row r="45" spans="1:75" ht="15" x14ac:dyDescent="0.2">
      <c r="B45" s="269" t="s">
        <v>186</v>
      </c>
      <c r="C45" s="401"/>
      <c r="D45" s="255"/>
    </row>
    <row r="46" spans="1:75" ht="15" x14ac:dyDescent="0.2">
      <c r="B46" s="269" t="s">
        <v>300</v>
      </c>
      <c r="C46" s="401"/>
      <c r="D46" s="255"/>
    </row>
    <row r="47" spans="1:75" ht="15" x14ac:dyDescent="0.2">
      <c r="B47" s="269" t="s">
        <v>187</v>
      </c>
      <c r="C47" s="401"/>
      <c r="D47" s="255"/>
    </row>
    <row r="48" spans="1:75" ht="15" x14ac:dyDescent="0.2">
      <c r="B48" s="269" t="s">
        <v>268</v>
      </c>
      <c r="C48" s="401"/>
      <c r="D48" s="255"/>
    </row>
    <row r="49" spans="1:75" ht="15" x14ac:dyDescent="0.2">
      <c r="B49" s="269" t="s">
        <v>179</v>
      </c>
      <c r="C49" s="401"/>
      <c r="D49" s="255"/>
    </row>
    <row r="50" spans="1:75" ht="16.5" thickBot="1" x14ac:dyDescent="0.3">
      <c r="B50" s="122"/>
      <c r="C50" s="400"/>
      <c r="D50" s="255"/>
    </row>
    <row r="51" spans="1:75" s="160" customFormat="1" ht="15.75" thickBot="1" x14ac:dyDescent="0.25">
      <c r="A51" s="284"/>
      <c r="B51" s="270" t="s">
        <v>188</v>
      </c>
      <c r="C51" s="287" t="s">
        <v>89</v>
      </c>
      <c r="D51" s="399">
        <f>SUM(C52:C53)</f>
        <v>0</v>
      </c>
      <c r="E51" s="158"/>
      <c r="F51" s="159"/>
      <c r="G51" s="159"/>
      <c r="H51" s="159"/>
      <c r="I51" s="159"/>
      <c r="J51" s="159"/>
      <c r="K51" s="159"/>
      <c r="L51" s="159"/>
      <c r="M51" s="159"/>
      <c r="N51" s="159"/>
      <c r="O51" s="159"/>
      <c r="P51" s="159"/>
      <c r="Q51" s="159"/>
      <c r="R51" s="159"/>
      <c r="S51" s="159"/>
      <c r="T51" s="159"/>
      <c r="U51" s="159"/>
      <c r="V51" s="159"/>
      <c r="W51" s="159"/>
      <c r="X51" s="159"/>
      <c r="Y51" s="159"/>
      <c r="Z51" s="159"/>
      <c r="AA51" s="159"/>
      <c r="AB51" s="159"/>
      <c r="AC51" s="159"/>
      <c r="AD51" s="159"/>
      <c r="AE51" s="159"/>
      <c r="AF51" s="159"/>
      <c r="AG51" s="159"/>
      <c r="AH51" s="159"/>
      <c r="AI51" s="159"/>
      <c r="AJ51" s="159"/>
      <c r="AK51" s="159"/>
      <c r="AL51" s="159"/>
      <c r="AM51" s="159"/>
      <c r="AN51" s="159"/>
      <c r="AO51" s="159"/>
      <c r="AP51" s="159"/>
      <c r="AQ51" s="159"/>
      <c r="AR51" s="159"/>
      <c r="AS51" s="159"/>
      <c r="AT51" s="159"/>
      <c r="AU51" s="159"/>
      <c r="AV51" s="159"/>
      <c r="AW51" s="159"/>
      <c r="AX51" s="159"/>
      <c r="AY51" s="159"/>
      <c r="AZ51" s="159"/>
      <c r="BA51" s="159"/>
      <c r="BB51" s="159"/>
      <c r="BC51" s="159"/>
      <c r="BD51" s="159"/>
      <c r="BE51" s="159"/>
      <c r="BF51" s="159"/>
      <c r="BG51" s="159"/>
      <c r="BH51" s="159"/>
      <c r="BI51" s="159"/>
      <c r="BJ51" s="159"/>
      <c r="BK51" s="159"/>
      <c r="BL51" s="159"/>
      <c r="BM51" s="159"/>
      <c r="BN51" s="159"/>
      <c r="BO51" s="159"/>
      <c r="BP51" s="159"/>
      <c r="BQ51" s="159"/>
      <c r="BR51" s="159"/>
      <c r="BS51" s="159"/>
      <c r="BT51" s="159"/>
      <c r="BU51" s="159"/>
      <c r="BV51" s="159"/>
      <c r="BW51" s="159"/>
    </row>
    <row r="52" spans="1:75" s="1" customFormat="1" ht="14.65" customHeight="1" x14ac:dyDescent="0.2">
      <c r="A52" s="283"/>
      <c r="B52" s="268" t="s">
        <v>189</v>
      </c>
      <c r="C52" s="296"/>
      <c r="D52" s="255"/>
      <c r="E52" s="156"/>
      <c r="F52" s="73"/>
      <c r="G52" s="73"/>
      <c r="H52" s="73"/>
      <c r="I52" s="73"/>
      <c r="J52" s="73"/>
      <c r="K52" s="73"/>
      <c r="L52" s="73"/>
      <c r="M52" s="73"/>
      <c r="N52" s="73"/>
      <c r="O52" s="73"/>
      <c r="P52" s="73"/>
      <c r="Q52" s="73"/>
      <c r="R52" s="73"/>
      <c r="S52" s="73"/>
      <c r="T52" s="73"/>
      <c r="U52" s="73"/>
      <c r="V52" s="73"/>
      <c r="W52" s="73"/>
      <c r="X52" s="73"/>
      <c r="Y52" s="73"/>
      <c r="Z52" s="73"/>
      <c r="AA52" s="73"/>
      <c r="AB52" s="73"/>
      <c r="AC52" s="73"/>
      <c r="AD52" s="73"/>
      <c r="AE52" s="73"/>
      <c r="AF52" s="73"/>
      <c r="AG52" s="73"/>
      <c r="AH52" s="73"/>
      <c r="AI52" s="73"/>
      <c r="AJ52" s="73"/>
      <c r="AK52" s="73"/>
      <c r="AL52" s="73"/>
      <c r="AM52" s="73"/>
      <c r="AN52" s="73"/>
      <c r="AO52" s="73"/>
      <c r="AP52" s="73"/>
      <c r="AQ52" s="73"/>
      <c r="AR52" s="73"/>
      <c r="AS52" s="73"/>
      <c r="AT52" s="73"/>
      <c r="AU52" s="73"/>
      <c r="AV52" s="73"/>
      <c r="AW52" s="73"/>
      <c r="AX52" s="73"/>
      <c r="AY52" s="73"/>
      <c r="AZ52" s="73"/>
      <c r="BA52" s="73"/>
      <c r="BB52" s="73"/>
      <c r="BC52" s="73"/>
      <c r="BD52" s="73"/>
      <c r="BE52" s="73"/>
      <c r="BF52" s="73"/>
      <c r="BG52" s="73"/>
      <c r="BH52" s="73"/>
      <c r="BI52" s="73"/>
      <c r="BJ52" s="73"/>
      <c r="BK52" s="73"/>
      <c r="BL52" s="73"/>
      <c r="BM52" s="73"/>
      <c r="BN52" s="73"/>
      <c r="BO52" s="73"/>
      <c r="BP52" s="73"/>
      <c r="BQ52" s="73"/>
      <c r="BR52" s="73"/>
      <c r="BS52" s="73"/>
      <c r="BT52" s="73"/>
      <c r="BU52" s="73"/>
      <c r="BV52" s="73"/>
      <c r="BW52" s="73"/>
    </row>
    <row r="53" spans="1:75" ht="15" x14ac:dyDescent="0.2">
      <c r="B53" s="269" t="s">
        <v>179</v>
      </c>
      <c r="C53" s="296"/>
      <c r="D53" s="255"/>
    </row>
    <row r="54" spans="1:75" ht="16.5" thickBot="1" x14ac:dyDescent="0.3">
      <c r="B54" s="122"/>
      <c r="C54" s="164"/>
      <c r="D54" s="255"/>
    </row>
    <row r="55" spans="1:75" s="160" customFormat="1" ht="15.75" thickBot="1" x14ac:dyDescent="0.25">
      <c r="A55" s="284"/>
      <c r="B55" s="402" t="s">
        <v>190</v>
      </c>
      <c r="C55" s="403" t="s">
        <v>89</v>
      </c>
      <c r="D55" s="399">
        <f>SUM(C56:C62)</f>
        <v>0</v>
      </c>
      <c r="E55" s="404"/>
      <c r="F55" s="405"/>
      <c r="G55" s="159"/>
      <c r="H55" s="159"/>
      <c r="I55" s="159"/>
      <c r="J55" s="159"/>
      <c r="K55" s="159"/>
      <c r="L55" s="159"/>
      <c r="M55" s="159"/>
      <c r="N55" s="159"/>
      <c r="O55" s="159"/>
      <c r="P55" s="159"/>
      <c r="Q55" s="159"/>
      <c r="R55" s="159"/>
      <c r="S55" s="159"/>
      <c r="T55" s="159"/>
      <c r="U55" s="159"/>
      <c r="V55" s="159"/>
      <c r="W55" s="159"/>
      <c r="X55" s="159"/>
      <c r="Y55" s="159"/>
      <c r="Z55" s="159"/>
      <c r="AA55" s="159"/>
      <c r="AB55" s="159"/>
      <c r="AC55" s="159"/>
      <c r="AD55" s="159"/>
      <c r="AE55" s="159"/>
      <c r="AF55" s="159"/>
      <c r="AG55" s="159"/>
      <c r="AH55" s="159"/>
      <c r="AI55" s="159"/>
      <c r="AJ55" s="159"/>
      <c r="AK55" s="159"/>
      <c r="AL55" s="159"/>
      <c r="AM55" s="159"/>
      <c r="AN55" s="159"/>
      <c r="AO55" s="159"/>
      <c r="AP55" s="159"/>
      <c r="AQ55" s="159"/>
      <c r="AR55" s="159"/>
      <c r="AS55" s="159"/>
      <c r="AT55" s="159"/>
      <c r="AU55" s="159"/>
      <c r="AV55" s="159"/>
      <c r="AW55" s="159"/>
      <c r="AX55" s="159"/>
      <c r="AY55" s="159"/>
      <c r="AZ55" s="159"/>
      <c r="BA55" s="159"/>
      <c r="BB55" s="159"/>
      <c r="BC55" s="159"/>
      <c r="BD55" s="159"/>
      <c r="BE55" s="159"/>
      <c r="BF55" s="159"/>
      <c r="BG55" s="159"/>
      <c r="BH55" s="159"/>
      <c r="BI55" s="159"/>
      <c r="BJ55" s="159"/>
      <c r="BK55" s="159"/>
      <c r="BL55" s="159"/>
      <c r="BM55" s="159"/>
      <c r="BN55" s="159"/>
      <c r="BO55" s="159"/>
      <c r="BP55" s="159"/>
      <c r="BQ55" s="159"/>
      <c r="BR55" s="159"/>
      <c r="BS55" s="159"/>
      <c r="BT55" s="159"/>
      <c r="BU55" s="159"/>
      <c r="BV55" s="159"/>
      <c r="BW55" s="159"/>
    </row>
    <row r="56" spans="1:75" s="1" customFormat="1" ht="15" x14ac:dyDescent="0.2">
      <c r="A56" s="283"/>
      <c r="B56" s="406" t="s">
        <v>257</v>
      </c>
      <c r="C56" s="400">
        <f>'Debt List'!D37</f>
        <v>0</v>
      </c>
      <c r="D56" s="407"/>
      <c r="E56" s="408"/>
      <c r="F56" s="390"/>
      <c r="G56" s="73"/>
      <c r="H56" s="73"/>
      <c r="I56" s="73"/>
      <c r="J56" s="73"/>
      <c r="K56" s="73"/>
      <c r="L56" s="73"/>
      <c r="M56" s="73"/>
      <c r="N56" s="73"/>
      <c r="O56" s="73"/>
      <c r="P56" s="73"/>
      <c r="Q56" s="73"/>
      <c r="R56" s="73"/>
      <c r="S56" s="73"/>
      <c r="T56" s="73"/>
      <c r="U56" s="73"/>
      <c r="V56" s="73"/>
      <c r="W56" s="73"/>
      <c r="X56" s="73"/>
      <c r="Y56" s="73"/>
      <c r="Z56" s="73"/>
      <c r="AA56" s="73"/>
      <c r="AB56" s="73"/>
      <c r="AC56" s="73"/>
      <c r="AD56" s="73"/>
      <c r="AE56" s="73"/>
      <c r="AF56" s="73"/>
      <c r="AG56" s="73"/>
      <c r="AH56" s="73"/>
      <c r="AI56" s="73"/>
      <c r="AJ56" s="73"/>
      <c r="AK56" s="73"/>
      <c r="AL56" s="73"/>
      <c r="AM56" s="73"/>
      <c r="AN56" s="73"/>
      <c r="AO56" s="73"/>
      <c r="AP56" s="73"/>
      <c r="AQ56" s="73"/>
      <c r="AR56" s="73"/>
      <c r="AS56" s="73"/>
      <c r="AT56" s="73"/>
      <c r="AU56" s="73"/>
      <c r="AV56" s="73"/>
      <c r="AW56" s="73"/>
      <c r="AX56" s="73"/>
      <c r="AY56" s="73"/>
      <c r="AZ56" s="73"/>
      <c r="BA56" s="73"/>
      <c r="BB56" s="73"/>
      <c r="BC56" s="73"/>
      <c r="BD56" s="73"/>
      <c r="BE56" s="73"/>
      <c r="BF56" s="73"/>
      <c r="BG56" s="73"/>
      <c r="BH56" s="73"/>
      <c r="BI56" s="73"/>
      <c r="BJ56" s="73"/>
      <c r="BK56" s="73"/>
      <c r="BL56" s="73"/>
      <c r="BM56" s="73"/>
      <c r="BN56" s="73"/>
      <c r="BO56" s="73"/>
      <c r="BP56" s="73"/>
      <c r="BQ56" s="73"/>
      <c r="BR56" s="73"/>
      <c r="BS56" s="73"/>
      <c r="BT56" s="73"/>
      <c r="BU56" s="73"/>
      <c r="BV56" s="73"/>
      <c r="BW56" s="73"/>
    </row>
    <row r="57" spans="1:75" ht="15" x14ac:dyDescent="0.2">
      <c r="B57" s="409" t="s">
        <v>191</v>
      </c>
      <c r="C57" s="401"/>
      <c r="D57" s="407"/>
      <c r="E57" s="410"/>
      <c r="F57" s="391"/>
    </row>
    <row r="58" spans="1:75" ht="15" x14ac:dyDescent="0.2">
      <c r="B58" s="409" t="s">
        <v>260</v>
      </c>
      <c r="C58" s="401"/>
      <c r="D58" s="407"/>
      <c r="E58" s="410"/>
      <c r="F58" s="391"/>
    </row>
    <row r="59" spans="1:75" ht="15" x14ac:dyDescent="0.2">
      <c r="B59" s="409" t="s">
        <v>192</v>
      </c>
      <c r="C59" s="401"/>
      <c r="D59" s="407"/>
      <c r="E59" s="410"/>
      <c r="F59" s="391"/>
    </row>
    <row r="60" spans="1:75" ht="15" x14ac:dyDescent="0.2">
      <c r="B60" s="409" t="s">
        <v>187</v>
      </c>
      <c r="C60" s="401"/>
      <c r="D60" s="407"/>
      <c r="E60" s="410"/>
      <c r="F60" s="391"/>
    </row>
    <row r="61" spans="1:75" ht="15" x14ac:dyDescent="0.2">
      <c r="B61" s="409" t="s">
        <v>270</v>
      </c>
      <c r="C61" s="401"/>
      <c r="D61" s="407"/>
      <c r="E61" s="410"/>
      <c r="F61" s="391"/>
    </row>
    <row r="62" spans="1:75" ht="15" x14ac:dyDescent="0.2">
      <c r="B62" s="409" t="s">
        <v>269</v>
      </c>
      <c r="C62" s="401"/>
      <c r="D62" s="407"/>
      <c r="E62" s="410"/>
      <c r="F62" s="391"/>
    </row>
    <row r="63" spans="1:75" ht="16.5" thickBot="1" x14ac:dyDescent="0.3">
      <c r="B63" s="411"/>
      <c r="C63" s="400"/>
      <c r="D63" s="407"/>
      <c r="E63" s="410"/>
      <c r="F63" s="391"/>
    </row>
    <row r="64" spans="1:75" s="160" customFormat="1" ht="15.75" thickBot="1" x14ac:dyDescent="0.25">
      <c r="A64" s="284"/>
      <c r="B64" s="402" t="s">
        <v>261</v>
      </c>
      <c r="C64" s="403" t="s">
        <v>89</v>
      </c>
      <c r="D64" s="399">
        <f>SUM(C65:C68)</f>
        <v>0</v>
      </c>
      <c r="E64" s="404"/>
      <c r="F64" s="405"/>
      <c r="G64" s="159"/>
      <c r="H64" s="159"/>
      <c r="I64" s="159"/>
      <c r="J64" s="159"/>
      <c r="K64" s="159"/>
      <c r="L64" s="159"/>
      <c r="M64" s="159"/>
      <c r="N64" s="159"/>
      <c r="O64" s="159"/>
      <c r="P64" s="159"/>
      <c r="Q64" s="159"/>
      <c r="R64" s="159"/>
      <c r="S64" s="159"/>
      <c r="T64" s="159"/>
      <c r="U64" s="159"/>
      <c r="V64" s="159"/>
      <c r="W64" s="159"/>
      <c r="X64" s="159"/>
      <c r="Y64" s="159"/>
      <c r="Z64" s="159"/>
      <c r="AA64" s="159"/>
      <c r="AB64" s="159"/>
      <c r="AC64" s="159"/>
      <c r="AD64" s="159"/>
      <c r="AE64" s="159"/>
      <c r="AF64" s="159"/>
      <c r="AG64" s="159"/>
      <c r="AH64" s="159"/>
      <c r="AI64" s="159"/>
      <c r="AJ64" s="159"/>
      <c r="AK64" s="159"/>
      <c r="AL64" s="159"/>
      <c r="AM64" s="159"/>
      <c r="AN64" s="159"/>
      <c r="AO64" s="159"/>
      <c r="AP64" s="159"/>
      <c r="AQ64" s="159"/>
      <c r="AR64" s="159"/>
      <c r="AS64" s="159"/>
      <c r="AT64" s="159"/>
      <c r="AU64" s="159"/>
      <c r="AV64" s="159"/>
      <c r="AW64" s="159"/>
      <c r="AX64" s="159"/>
      <c r="AY64" s="159"/>
      <c r="AZ64" s="159"/>
      <c r="BA64" s="159"/>
      <c r="BB64" s="159"/>
      <c r="BC64" s="159"/>
      <c r="BD64" s="159"/>
      <c r="BE64" s="159"/>
      <c r="BF64" s="159"/>
      <c r="BG64" s="159"/>
      <c r="BH64" s="159"/>
      <c r="BI64" s="159"/>
      <c r="BJ64" s="159"/>
      <c r="BK64" s="159"/>
      <c r="BL64" s="159"/>
      <c r="BM64" s="159"/>
      <c r="BN64" s="159"/>
      <c r="BO64" s="159"/>
      <c r="BP64" s="159"/>
      <c r="BQ64" s="159"/>
      <c r="BR64" s="159"/>
      <c r="BS64" s="159"/>
      <c r="BT64" s="159"/>
      <c r="BU64" s="159"/>
      <c r="BV64" s="159"/>
      <c r="BW64" s="159"/>
    </row>
    <row r="65" spans="1:75" s="1" customFormat="1" ht="14.65" customHeight="1" x14ac:dyDescent="0.2">
      <c r="A65" s="283"/>
      <c r="B65" s="406" t="s">
        <v>193</v>
      </c>
      <c r="C65" s="401"/>
      <c r="D65" s="407"/>
      <c r="E65" s="408"/>
      <c r="F65" s="390"/>
      <c r="G65" s="73"/>
      <c r="H65" s="73"/>
      <c r="I65" s="73"/>
      <c r="J65" s="73"/>
      <c r="K65" s="73"/>
      <c r="L65" s="73"/>
      <c r="M65" s="73"/>
      <c r="N65" s="73"/>
      <c r="O65" s="73"/>
      <c r="P65" s="73"/>
      <c r="Q65" s="73"/>
      <c r="R65" s="73"/>
      <c r="S65" s="73"/>
      <c r="T65" s="73"/>
      <c r="U65" s="73"/>
      <c r="V65" s="73"/>
      <c r="W65" s="73"/>
      <c r="X65" s="73"/>
      <c r="Y65" s="73"/>
      <c r="Z65" s="73"/>
      <c r="AA65" s="73"/>
      <c r="AB65" s="73"/>
      <c r="AC65" s="73"/>
      <c r="AD65" s="73"/>
      <c r="AE65" s="73"/>
      <c r="AF65" s="73"/>
      <c r="AG65" s="73"/>
      <c r="AH65" s="73"/>
      <c r="AI65" s="73"/>
      <c r="AJ65" s="73"/>
      <c r="AK65" s="73"/>
      <c r="AL65" s="73"/>
      <c r="AM65" s="73"/>
      <c r="AN65" s="73"/>
      <c r="AO65" s="73"/>
      <c r="AP65" s="73"/>
      <c r="AQ65" s="73"/>
      <c r="AR65" s="73"/>
      <c r="AS65" s="73"/>
      <c r="AT65" s="73"/>
      <c r="AU65" s="73"/>
      <c r="AV65" s="73"/>
      <c r="AW65" s="73"/>
      <c r="AX65" s="73"/>
      <c r="AY65" s="73"/>
      <c r="AZ65" s="73"/>
      <c r="BA65" s="73"/>
      <c r="BB65" s="73"/>
      <c r="BC65" s="73"/>
      <c r="BD65" s="73"/>
      <c r="BE65" s="73"/>
      <c r="BF65" s="73"/>
      <c r="BG65" s="73"/>
      <c r="BH65" s="73"/>
      <c r="BI65" s="73"/>
      <c r="BJ65" s="73"/>
      <c r="BK65" s="73"/>
      <c r="BL65" s="73"/>
      <c r="BM65" s="73"/>
      <c r="BN65" s="73"/>
      <c r="BO65" s="73"/>
      <c r="BP65" s="73"/>
      <c r="BQ65" s="73"/>
      <c r="BR65" s="73"/>
      <c r="BS65" s="73"/>
      <c r="BT65" s="73"/>
      <c r="BU65" s="73"/>
      <c r="BV65" s="73"/>
      <c r="BW65" s="73"/>
    </row>
    <row r="66" spans="1:75" ht="15" x14ac:dyDescent="0.2">
      <c r="B66" s="409" t="s">
        <v>290</v>
      </c>
      <c r="C66" s="401"/>
      <c r="D66" s="407"/>
      <c r="E66" s="410"/>
      <c r="F66" s="391"/>
    </row>
    <row r="67" spans="1:75" ht="15" x14ac:dyDescent="0.2">
      <c r="B67" s="409" t="s">
        <v>195</v>
      </c>
      <c r="C67" s="401"/>
      <c r="D67" s="407"/>
      <c r="E67" s="410"/>
      <c r="F67" s="391"/>
    </row>
    <row r="68" spans="1:75" ht="15" x14ac:dyDescent="0.2">
      <c r="B68" s="409" t="s">
        <v>179</v>
      </c>
      <c r="C68" s="401"/>
      <c r="D68" s="407"/>
      <c r="E68" s="410"/>
      <c r="F68" s="391"/>
    </row>
    <row r="69" spans="1:75" ht="16.5" thickBot="1" x14ac:dyDescent="0.3">
      <c r="B69" s="411"/>
      <c r="C69" s="400"/>
      <c r="D69" s="407"/>
      <c r="E69" s="410"/>
      <c r="F69" s="391"/>
    </row>
    <row r="70" spans="1:75" s="160" customFormat="1" ht="15.75" thickBot="1" x14ac:dyDescent="0.25">
      <c r="A70" s="284"/>
      <c r="B70" s="402" t="s">
        <v>262</v>
      </c>
      <c r="C70" s="403" t="s">
        <v>89</v>
      </c>
      <c r="D70" s="399">
        <f>SUM(C71:C92)</f>
        <v>0</v>
      </c>
      <c r="E70" s="404"/>
      <c r="F70" s="405"/>
      <c r="G70" s="159"/>
      <c r="H70" s="159"/>
      <c r="I70" s="159"/>
      <c r="J70" s="159"/>
      <c r="K70" s="159"/>
      <c r="L70" s="159"/>
      <c r="M70" s="159"/>
      <c r="N70" s="159"/>
      <c r="O70" s="159"/>
      <c r="P70" s="159"/>
      <c r="Q70" s="159"/>
      <c r="R70" s="159"/>
      <c r="S70" s="159"/>
      <c r="T70" s="159"/>
      <c r="U70" s="159"/>
      <c r="V70" s="159"/>
      <c r="W70" s="159"/>
      <c r="X70" s="159"/>
      <c r="Y70" s="159"/>
      <c r="Z70" s="159"/>
      <c r="AA70" s="159"/>
      <c r="AB70" s="159"/>
      <c r="AC70" s="159"/>
      <c r="AD70" s="159"/>
      <c r="AE70" s="159"/>
      <c r="AF70" s="159"/>
      <c r="AG70" s="159"/>
      <c r="AH70" s="159"/>
      <c r="AI70" s="159"/>
      <c r="AJ70" s="159"/>
      <c r="AK70" s="159"/>
      <c r="AL70" s="159"/>
      <c r="AM70" s="159"/>
      <c r="AN70" s="159"/>
      <c r="AO70" s="159"/>
      <c r="AP70" s="159"/>
      <c r="AQ70" s="159"/>
      <c r="AR70" s="159"/>
      <c r="AS70" s="159"/>
      <c r="AT70" s="159"/>
      <c r="AU70" s="159"/>
      <c r="AV70" s="159"/>
      <c r="AW70" s="159"/>
      <c r="AX70" s="159"/>
      <c r="AY70" s="159"/>
      <c r="AZ70" s="159"/>
      <c r="BA70" s="159"/>
      <c r="BB70" s="159"/>
      <c r="BC70" s="159"/>
      <c r="BD70" s="159"/>
      <c r="BE70" s="159"/>
      <c r="BF70" s="159"/>
      <c r="BG70" s="159"/>
      <c r="BH70" s="159"/>
      <c r="BI70" s="159"/>
      <c r="BJ70" s="159"/>
      <c r="BK70" s="159"/>
      <c r="BL70" s="159"/>
      <c r="BM70" s="159"/>
      <c r="BN70" s="159"/>
      <c r="BO70" s="159"/>
      <c r="BP70" s="159"/>
      <c r="BQ70" s="159"/>
      <c r="BR70" s="159"/>
      <c r="BS70" s="159"/>
      <c r="BT70" s="159"/>
      <c r="BU70" s="159"/>
      <c r="BV70" s="159"/>
      <c r="BW70" s="159"/>
    </row>
    <row r="71" spans="1:75" s="1" customFormat="1" ht="14.65" customHeight="1" x14ac:dyDescent="0.2">
      <c r="A71" s="283"/>
      <c r="B71" s="406">
        <f>'Debt List'!B8</f>
        <v>0</v>
      </c>
      <c r="C71" s="400">
        <f>'Debt List'!$D8</f>
        <v>0</v>
      </c>
      <c r="D71" s="407"/>
      <c r="E71" s="408"/>
      <c r="F71" s="390"/>
      <c r="G71" s="73"/>
      <c r="H71" s="73"/>
      <c r="I71" s="73"/>
      <c r="J71" s="73"/>
      <c r="K71" s="73"/>
      <c r="L71" s="73"/>
      <c r="M71" s="73"/>
      <c r="N71" s="73"/>
      <c r="O71" s="73"/>
      <c r="P71" s="73"/>
      <c r="Q71" s="73"/>
      <c r="R71" s="73"/>
      <c r="S71" s="73"/>
      <c r="T71" s="73"/>
      <c r="U71" s="73"/>
      <c r="V71" s="73"/>
      <c r="W71" s="73"/>
      <c r="X71" s="73"/>
      <c r="Y71" s="73"/>
      <c r="Z71" s="73"/>
      <c r="AA71" s="73"/>
      <c r="AB71" s="73"/>
      <c r="AC71" s="73"/>
      <c r="AD71" s="73"/>
      <c r="AE71" s="73"/>
      <c r="AF71" s="73"/>
      <c r="AG71" s="73"/>
      <c r="AH71" s="73"/>
      <c r="AI71" s="73"/>
      <c r="AJ71" s="73"/>
      <c r="AK71" s="73"/>
      <c r="AL71" s="73"/>
      <c r="AM71" s="73"/>
      <c r="AN71" s="73"/>
      <c r="AO71" s="73"/>
      <c r="AP71" s="73"/>
      <c r="AQ71" s="73"/>
      <c r="AR71" s="73"/>
      <c r="AS71" s="73"/>
      <c r="AT71" s="73"/>
      <c r="AU71" s="73"/>
      <c r="AV71" s="73"/>
      <c r="AW71" s="73"/>
      <c r="AX71" s="73"/>
      <c r="AY71" s="73"/>
      <c r="AZ71" s="73"/>
      <c r="BA71" s="73"/>
      <c r="BB71" s="73"/>
      <c r="BC71" s="73"/>
      <c r="BD71" s="73"/>
      <c r="BE71" s="73"/>
      <c r="BF71" s="73"/>
      <c r="BG71" s="73"/>
      <c r="BH71" s="73"/>
      <c r="BI71" s="73"/>
      <c r="BJ71" s="73"/>
      <c r="BK71" s="73"/>
      <c r="BL71" s="73"/>
      <c r="BM71" s="73"/>
      <c r="BN71" s="73"/>
      <c r="BO71" s="73"/>
      <c r="BP71" s="73"/>
      <c r="BQ71" s="73"/>
      <c r="BR71" s="73"/>
      <c r="BS71" s="73"/>
      <c r="BT71" s="73"/>
      <c r="BU71" s="73"/>
      <c r="BV71" s="73"/>
      <c r="BW71" s="73"/>
    </row>
    <row r="72" spans="1:75" s="1" customFormat="1" ht="14.65" customHeight="1" x14ac:dyDescent="0.2">
      <c r="A72" s="283"/>
      <c r="B72" s="406">
        <f>'Debt List'!B9</f>
        <v>0</v>
      </c>
      <c r="C72" s="400">
        <f>'Debt List'!$D9</f>
        <v>0</v>
      </c>
      <c r="D72" s="407"/>
      <c r="E72" s="408"/>
      <c r="F72" s="390"/>
      <c r="G72" s="73"/>
      <c r="H72" s="73"/>
      <c r="I72" s="73"/>
      <c r="J72" s="73"/>
      <c r="K72" s="73"/>
      <c r="L72" s="73"/>
      <c r="M72" s="73"/>
      <c r="N72" s="73"/>
      <c r="O72" s="73"/>
      <c r="P72" s="73"/>
      <c r="Q72" s="73"/>
      <c r="R72" s="73"/>
      <c r="S72" s="73"/>
      <c r="T72" s="73"/>
      <c r="U72" s="73"/>
      <c r="V72" s="73"/>
      <c r="W72" s="73"/>
      <c r="X72" s="73"/>
      <c r="Y72" s="73"/>
      <c r="Z72" s="73"/>
      <c r="AA72" s="73"/>
      <c r="AB72" s="73"/>
      <c r="AC72" s="73"/>
      <c r="AD72" s="73"/>
      <c r="AE72" s="73"/>
      <c r="AF72" s="73"/>
      <c r="AG72" s="73"/>
      <c r="AH72" s="73"/>
      <c r="AI72" s="73"/>
      <c r="AJ72" s="73"/>
      <c r="AK72" s="73"/>
      <c r="AL72" s="73"/>
      <c r="AM72" s="73"/>
      <c r="AN72" s="73"/>
      <c r="AO72" s="73"/>
      <c r="AP72" s="73"/>
      <c r="AQ72" s="73"/>
      <c r="AR72" s="73"/>
      <c r="AS72" s="73"/>
      <c r="AT72" s="73"/>
      <c r="AU72" s="73"/>
      <c r="AV72" s="73"/>
      <c r="AW72" s="73"/>
      <c r="AX72" s="73"/>
      <c r="AY72" s="73"/>
      <c r="AZ72" s="73"/>
      <c r="BA72" s="73"/>
      <c r="BB72" s="73"/>
      <c r="BC72" s="73"/>
      <c r="BD72" s="73"/>
      <c r="BE72" s="73"/>
      <c r="BF72" s="73"/>
      <c r="BG72" s="73"/>
      <c r="BH72" s="73"/>
      <c r="BI72" s="73"/>
      <c r="BJ72" s="73"/>
      <c r="BK72" s="73"/>
      <c r="BL72" s="73"/>
      <c r="BM72" s="73"/>
      <c r="BN72" s="73"/>
      <c r="BO72" s="73"/>
      <c r="BP72" s="73"/>
      <c r="BQ72" s="73"/>
      <c r="BR72" s="73"/>
      <c r="BS72" s="73"/>
      <c r="BT72" s="73"/>
      <c r="BU72" s="73"/>
      <c r="BV72" s="73"/>
      <c r="BW72" s="73"/>
    </row>
    <row r="73" spans="1:75" s="1" customFormat="1" ht="14.65" customHeight="1" x14ac:dyDescent="0.2">
      <c r="A73" s="283"/>
      <c r="B73" s="406">
        <f>'Debt List'!B10</f>
        <v>0</v>
      </c>
      <c r="C73" s="400">
        <f>'Debt List'!$D10</f>
        <v>0</v>
      </c>
      <c r="D73" s="407"/>
      <c r="E73" s="408"/>
      <c r="F73" s="390"/>
      <c r="G73" s="73"/>
      <c r="H73" s="73"/>
      <c r="I73" s="73"/>
      <c r="J73" s="73"/>
      <c r="K73" s="73"/>
      <c r="L73" s="73"/>
      <c r="M73" s="73"/>
      <c r="N73" s="73"/>
      <c r="O73" s="73"/>
      <c r="P73" s="73"/>
      <c r="Q73" s="73"/>
      <c r="R73" s="73"/>
      <c r="S73" s="73"/>
      <c r="T73" s="73"/>
      <c r="U73" s="73"/>
      <c r="V73" s="73"/>
      <c r="W73" s="73"/>
      <c r="X73" s="73"/>
      <c r="Y73" s="73"/>
      <c r="Z73" s="73"/>
      <c r="AA73" s="73"/>
      <c r="AB73" s="73"/>
      <c r="AC73" s="73"/>
      <c r="AD73" s="73"/>
      <c r="AE73" s="73"/>
      <c r="AF73" s="73"/>
      <c r="AG73" s="73"/>
      <c r="AH73" s="73"/>
      <c r="AI73" s="73"/>
      <c r="AJ73" s="73"/>
      <c r="AK73" s="73"/>
      <c r="AL73" s="73"/>
      <c r="AM73" s="73"/>
      <c r="AN73" s="73"/>
      <c r="AO73" s="73"/>
      <c r="AP73" s="73"/>
      <c r="AQ73" s="73"/>
      <c r="AR73" s="73"/>
      <c r="AS73" s="73"/>
      <c r="AT73" s="73"/>
      <c r="AU73" s="73"/>
      <c r="AV73" s="73"/>
      <c r="AW73" s="73"/>
      <c r="AX73" s="73"/>
      <c r="AY73" s="73"/>
      <c r="AZ73" s="73"/>
      <c r="BA73" s="73"/>
      <c r="BB73" s="73"/>
      <c r="BC73" s="73"/>
      <c r="BD73" s="73"/>
      <c r="BE73" s="73"/>
      <c r="BF73" s="73"/>
      <c r="BG73" s="73"/>
      <c r="BH73" s="73"/>
      <c r="BI73" s="73"/>
      <c r="BJ73" s="73"/>
      <c r="BK73" s="73"/>
      <c r="BL73" s="73"/>
      <c r="BM73" s="73"/>
      <c r="BN73" s="73"/>
      <c r="BO73" s="73"/>
      <c r="BP73" s="73"/>
      <c r="BQ73" s="73"/>
      <c r="BR73" s="73"/>
      <c r="BS73" s="73"/>
      <c r="BT73" s="73"/>
      <c r="BU73" s="73"/>
      <c r="BV73" s="73"/>
      <c r="BW73" s="73"/>
    </row>
    <row r="74" spans="1:75" s="1" customFormat="1" ht="14.65" customHeight="1" x14ac:dyDescent="0.2">
      <c r="A74" s="283"/>
      <c r="B74" s="406">
        <f>'Debt List'!B11</f>
        <v>0</v>
      </c>
      <c r="C74" s="400">
        <f>'Debt List'!$D11</f>
        <v>0</v>
      </c>
      <c r="D74" s="407"/>
      <c r="E74" s="408"/>
      <c r="F74" s="390"/>
      <c r="G74" s="73"/>
      <c r="H74" s="73"/>
      <c r="I74" s="73"/>
      <c r="J74" s="73"/>
      <c r="K74" s="73"/>
      <c r="L74" s="73"/>
      <c r="M74" s="73"/>
      <c r="N74" s="73"/>
      <c r="O74" s="73"/>
      <c r="P74" s="73"/>
      <c r="Q74" s="73"/>
      <c r="R74" s="73"/>
      <c r="S74" s="73"/>
      <c r="T74" s="73"/>
      <c r="U74" s="73"/>
      <c r="V74" s="73"/>
      <c r="W74" s="73"/>
      <c r="X74" s="73"/>
      <c r="Y74" s="73"/>
      <c r="Z74" s="73"/>
      <c r="AA74" s="73"/>
      <c r="AB74" s="73"/>
      <c r="AC74" s="73"/>
      <c r="AD74" s="73"/>
      <c r="AE74" s="73"/>
      <c r="AF74" s="73"/>
      <c r="AG74" s="73"/>
      <c r="AH74" s="73"/>
      <c r="AI74" s="73"/>
      <c r="AJ74" s="73"/>
      <c r="AK74" s="73"/>
      <c r="AL74" s="73"/>
      <c r="AM74" s="73"/>
      <c r="AN74" s="73"/>
      <c r="AO74" s="73"/>
      <c r="AP74" s="73"/>
      <c r="AQ74" s="73"/>
      <c r="AR74" s="73"/>
      <c r="AS74" s="73"/>
      <c r="AT74" s="73"/>
      <c r="AU74" s="73"/>
      <c r="AV74" s="73"/>
      <c r="AW74" s="73"/>
      <c r="AX74" s="73"/>
      <c r="AY74" s="73"/>
      <c r="AZ74" s="73"/>
      <c r="BA74" s="73"/>
      <c r="BB74" s="73"/>
      <c r="BC74" s="73"/>
      <c r="BD74" s="73"/>
      <c r="BE74" s="73"/>
      <c r="BF74" s="73"/>
      <c r="BG74" s="73"/>
      <c r="BH74" s="73"/>
      <c r="BI74" s="73"/>
      <c r="BJ74" s="73"/>
      <c r="BK74" s="73"/>
      <c r="BL74" s="73"/>
      <c r="BM74" s="73"/>
      <c r="BN74" s="73"/>
      <c r="BO74" s="73"/>
      <c r="BP74" s="73"/>
      <c r="BQ74" s="73"/>
      <c r="BR74" s="73"/>
      <c r="BS74" s="73"/>
      <c r="BT74" s="73"/>
      <c r="BU74" s="73"/>
      <c r="BV74" s="73"/>
      <c r="BW74" s="73"/>
    </row>
    <row r="75" spans="1:75" s="1" customFormat="1" ht="14.65" customHeight="1" x14ac:dyDescent="0.2">
      <c r="A75" s="283"/>
      <c r="B75" s="406">
        <f>'Debt List'!B12</f>
        <v>0</v>
      </c>
      <c r="C75" s="400">
        <f>'Debt List'!$D12</f>
        <v>0</v>
      </c>
      <c r="D75" s="407"/>
      <c r="E75" s="408"/>
      <c r="F75" s="390"/>
      <c r="G75" s="73"/>
      <c r="H75" s="73"/>
      <c r="I75" s="73"/>
      <c r="J75" s="73"/>
      <c r="K75" s="73"/>
      <c r="L75" s="73"/>
      <c r="M75" s="73"/>
      <c r="N75" s="73"/>
      <c r="O75" s="73"/>
      <c r="P75" s="73"/>
      <c r="Q75" s="73"/>
      <c r="R75" s="73"/>
      <c r="S75" s="73"/>
      <c r="T75" s="73"/>
      <c r="U75" s="73"/>
      <c r="V75" s="73"/>
      <c r="W75" s="73"/>
      <c r="X75" s="73"/>
      <c r="Y75" s="73"/>
      <c r="Z75" s="73"/>
      <c r="AA75" s="73"/>
      <c r="AB75" s="73"/>
      <c r="AC75" s="73"/>
      <c r="AD75" s="73"/>
      <c r="AE75" s="73"/>
      <c r="AF75" s="73"/>
      <c r="AG75" s="73"/>
      <c r="AH75" s="73"/>
      <c r="AI75" s="73"/>
      <c r="AJ75" s="73"/>
      <c r="AK75" s="73"/>
      <c r="AL75" s="73"/>
      <c r="AM75" s="73"/>
      <c r="AN75" s="73"/>
      <c r="AO75" s="73"/>
      <c r="AP75" s="73"/>
      <c r="AQ75" s="73"/>
      <c r="AR75" s="73"/>
      <c r="AS75" s="73"/>
      <c r="AT75" s="73"/>
      <c r="AU75" s="73"/>
      <c r="AV75" s="73"/>
      <c r="AW75" s="73"/>
      <c r="AX75" s="73"/>
      <c r="AY75" s="73"/>
      <c r="AZ75" s="73"/>
      <c r="BA75" s="73"/>
      <c r="BB75" s="73"/>
      <c r="BC75" s="73"/>
      <c r="BD75" s="73"/>
      <c r="BE75" s="73"/>
      <c r="BF75" s="73"/>
      <c r="BG75" s="73"/>
      <c r="BH75" s="73"/>
      <c r="BI75" s="73"/>
      <c r="BJ75" s="73"/>
      <c r="BK75" s="73"/>
      <c r="BL75" s="73"/>
      <c r="BM75" s="73"/>
      <c r="BN75" s="73"/>
      <c r="BO75" s="73"/>
      <c r="BP75" s="73"/>
      <c r="BQ75" s="73"/>
      <c r="BR75" s="73"/>
      <c r="BS75" s="73"/>
      <c r="BT75" s="73"/>
      <c r="BU75" s="73"/>
      <c r="BV75" s="73"/>
      <c r="BW75" s="73"/>
    </row>
    <row r="76" spans="1:75" ht="15" x14ac:dyDescent="0.2">
      <c r="B76" s="406">
        <f>'Debt List'!B13</f>
        <v>0</v>
      </c>
      <c r="C76" s="400">
        <f>'Debt List'!$D13</f>
        <v>0</v>
      </c>
      <c r="D76" s="407"/>
      <c r="E76" s="410"/>
      <c r="F76" s="391"/>
    </row>
    <row r="77" spans="1:75" s="1" customFormat="1" ht="14.65" customHeight="1" x14ac:dyDescent="0.2">
      <c r="A77" s="283"/>
      <c r="B77" s="406">
        <f>'Debt List'!B14</f>
        <v>0</v>
      </c>
      <c r="C77" s="400">
        <f>'Debt List'!$D14</f>
        <v>0</v>
      </c>
      <c r="D77" s="407"/>
      <c r="E77" s="408"/>
      <c r="F77" s="390"/>
      <c r="G77" s="73"/>
      <c r="H77" s="73"/>
      <c r="I77" s="73"/>
      <c r="J77" s="73"/>
      <c r="K77" s="73"/>
      <c r="L77" s="73"/>
      <c r="M77" s="73"/>
      <c r="N77" s="73"/>
      <c r="O77" s="73"/>
      <c r="P77" s="73"/>
      <c r="Q77" s="73"/>
      <c r="R77" s="73"/>
      <c r="S77" s="73"/>
      <c r="T77" s="73"/>
      <c r="U77" s="73"/>
      <c r="V77" s="73"/>
      <c r="W77" s="73"/>
      <c r="X77" s="73"/>
      <c r="Y77" s="73"/>
      <c r="Z77" s="73"/>
      <c r="AA77" s="73"/>
      <c r="AB77" s="73"/>
      <c r="AC77" s="73"/>
      <c r="AD77" s="73"/>
      <c r="AE77" s="73"/>
      <c r="AF77" s="73"/>
      <c r="AG77" s="73"/>
      <c r="AH77" s="73"/>
      <c r="AI77" s="73"/>
      <c r="AJ77" s="73"/>
      <c r="AK77" s="73"/>
      <c r="AL77" s="73"/>
      <c r="AM77" s="73"/>
      <c r="AN77" s="73"/>
      <c r="AO77" s="73"/>
      <c r="AP77" s="73"/>
      <c r="AQ77" s="73"/>
      <c r="AR77" s="73"/>
      <c r="AS77" s="73"/>
      <c r="AT77" s="73"/>
      <c r="AU77" s="73"/>
      <c r="AV77" s="73"/>
      <c r="AW77" s="73"/>
      <c r="AX77" s="73"/>
      <c r="AY77" s="73"/>
      <c r="AZ77" s="73"/>
      <c r="BA77" s="73"/>
      <c r="BB77" s="73"/>
      <c r="BC77" s="73"/>
      <c r="BD77" s="73"/>
      <c r="BE77" s="73"/>
      <c r="BF77" s="73"/>
      <c r="BG77" s="73"/>
      <c r="BH77" s="73"/>
      <c r="BI77" s="73"/>
      <c r="BJ77" s="73"/>
      <c r="BK77" s="73"/>
      <c r="BL77" s="73"/>
      <c r="BM77" s="73"/>
      <c r="BN77" s="73"/>
      <c r="BO77" s="73"/>
      <c r="BP77" s="73"/>
      <c r="BQ77" s="73"/>
      <c r="BR77" s="73"/>
      <c r="BS77" s="73"/>
      <c r="BT77" s="73"/>
      <c r="BU77" s="73"/>
      <c r="BV77" s="73"/>
      <c r="BW77" s="73"/>
    </row>
    <row r="78" spans="1:75" ht="15" x14ac:dyDescent="0.2">
      <c r="B78" s="406">
        <f>'Debt List'!B15</f>
        <v>0</v>
      </c>
      <c r="C78" s="400">
        <f>'Debt List'!$D15</f>
        <v>0</v>
      </c>
      <c r="D78" s="407"/>
      <c r="E78" s="410"/>
      <c r="F78" s="391"/>
    </row>
    <row r="79" spans="1:75" ht="15" x14ac:dyDescent="0.2">
      <c r="B79" s="406" t="str">
        <f>'Debt List'!B16</f>
        <v xml:space="preserve"> </v>
      </c>
      <c r="C79" s="400">
        <f>'Debt List'!$D16</f>
        <v>0</v>
      </c>
      <c r="D79" s="407"/>
      <c r="E79" s="410"/>
      <c r="F79" s="391"/>
    </row>
    <row r="80" spans="1:75" s="1" customFormat="1" ht="14.65" customHeight="1" x14ac:dyDescent="0.2">
      <c r="A80" s="283"/>
      <c r="B80" s="406" t="str">
        <f>'Debt List'!B17</f>
        <v xml:space="preserve"> </v>
      </c>
      <c r="C80" s="400">
        <f>'Debt List'!$D17</f>
        <v>0</v>
      </c>
      <c r="D80" s="407"/>
      <c r="E80" s="408"/>
      <c r="F80" s="390"/>
      <c r="G80" s="73"/>
      <c r="H80" s="73"/>
      <c r="I80" s="73"/>
      <c r="J80" s="73"/>
      <c r="K80" s="73"/>
      <c r="L80" s="73"/>
      <c r="M80" s="73"/>
      <c r="N80" s="73"/>
      <c r="O80" s="73"/>
      <c r="P80" s="73"/>
      <c r="Q80" s="73"/>
      <c r="R80" s="73"/>
      <c r="S80" s="73"/>
      <c r="T80" s="73"/>
      <c r="U80" s="73"/>
      <c r="V80" s="73"/>
      <c r="W80" s="73"/>
      <c r="X80" s="73"/>
      <c r="Y80" s="73"/>
      <c r="Z80" s="73"/>
      <c r="AA80" s="73"/>
      <c r="AB80" s="73"/>
      <c r="AC80" s="73"/>
      <c r="AD80" s="73"/>
      <c r="AE80" s="73"/>
      <c r="AF80" s="73"/>
      <c r="AG80" s="73"/>
      <c r="AH80" s="73"/>
      <c r="AI80" s="73"/>
      <c r="AJ80" s="73"/>
      <c r="AK80" s="73"/>
      <c r="AL80" s="73"/>
      <c r="AM80" s="73"/>
      <c r="AN80" s="73"/>
      <c r="AO80" s="73"/>
      <c r="AP80" s="73"/>
      <c r="AQ80" s="73"/>
      <c r="AR80" s="73"/>
      <c r="AS80" s="73"/>
      <c r="AT80" s="73"/>
      <c r="AU80" s="73"/>
      <c r="AV80" s="73"/>
      <c r="AW80" s="73"/>
      <c r="AX80" s="73"/>
      <c r="AY80" s="73"/>
      <c r="AZ80" s="73"/>
      <c r="BA80" s="73"/>
      <c r="BB80" s="73"/>
      <c r="BC80" s="73"/>
      <c r="BD80" s="73"/>
      <c r="BE80" s="73"/>
      <c r="BF80" s="73"/>
      <c r="BG80" s="73"/>
      <c r="BH80" s="73"/>
      <c r="BI80" s="73"/>
      <c r="BJ80" s="73"/>
      <c r="BK80" s="73"/>
      <c r="BL80" s="73"/>
      <c r="BM80" s="73"/>
      <c r="BN80" s="73"/>
      <c r="BO80" s="73"/>
      <c r="BP80" s="73"/>
      <c r="BQ80" s="73"/>
      <c r="BR80" s="73"/>
      <c r="BS80" s="73"/>
      <c r="BT80" s="73"/>
      <c r="BU80" s="73"/>
      <c r="BV80" s="73"/>
      <c r="BW80" s="73"/>
    </row>
    <row r="81" spans="1:75" ht="15" x14ac:dyDescent="0.2">
      <c r="B81" s="406" t="str">
        <f>'Debt List'!B18</f>
        <v xml:space="preserve"> </v>
      </c>
      <c r="C81" s="400">
        <f>'Debt List'!$D18</f>
        <v>0</v>
      </c>
      <c r="D81" s="407"/>
      <c r="E81" s="410"/>
      <c r="F81" s="391"/>
    </row>
    <row r="82" spans="1:75" s="1" customFormat="1" ht="14.65" customHeight="1" x14ac:dyDescent="0.2">
      <c r="A82" s="283"/>
      <c r="B82" s="406" t="str">
        <f>'Debt List'!B19</f>
        <v xml:space="preserve"> </v>
      </c>
      <c r="C82" s="400">
        <f>'Debt List'!$D19</f>
        <v>0</v>
      </c>
      <c r="D82" s="407"/>
      <c r="E82" s="408"/>
      <c r="F82" s="390"/>
      <c r="G82" s="73"/>
      <c r="H82" s="73"/>
      <c r="I82" s="73"/>
      <c r="J82" s="73"/>
      <c r="K82" s="73"/>
      <c r="L82" s="73"/>
      <c r="M82" s="73"/>
      <c r="N82" s="73"/>
      <c r="O82" s="73"/>
      <c r="P82" s="73"/>
      <c r="Q82" s="73"/>
      <c r="R82" s="73"/>
      <c r="S82" s="73"/>
      <c r="T82" s="73"/>
      <c r="U82" s="73"/>
      <c r="V82" s="73"/>
      <c r="W82" s="73"/>
      <c r="X82" s="73"/>
      <c r="Y82" s="73"/>
      <c r="Z82" s="73"/>
      <c r="AA82" s="73"/>
      <c r="AB82" s="73"/>
      <c r="AC82" s="73"/>
      <c r="AD82" s="73"/>
      <c r="AE82" s="73"/>
      <c r="AF82" s="73"/>
      <c r="AG82" s="73"/>
      <c r="AH82" s="73"/>
      <c r="AI82" s="73"/>
      <c r="AJ82" s="73"/>
      <c r="AK82" s="73"/>
      <c r="AL82" s="73"/>
      <c r="AM82" s="73"/>
      <c r="AN82" s="73"/>
      <c r="AO82" s="73"/>
      <c r="AP82" s="73"/>
      <c r="AQ82" s="73"/>
      <c r="AR82" s="73"/>
      <c r="AS82" s="73"/>
      <c r="AT82" s="73"/>
      <c r="AU82" s="73"/>
      <c r="AV82" s="73"/>
      <c r="AW82" s="73"/>
      <c r="AX82" s="73"/>
      <c r="AY82" s="73"/>
      <c r="AZ82" s="73"/>
      <c r="BA82" s="73"/>
      <c r="BB82" s="73"/>
      <c r="BC82" s="73"/>
      <c r="BD82" s="73"/>
      <c r="BE82" s="73"/>
      <c r="BF82" s="73"/>
      <c r="BG82" s="73"/>
      <c r="BH82" s="73"/>
      <c r="BI82" s="73"/>
      <c r="BJ82" s="73"/>
      <c r="BK82" s="73"/>
      <c r="BL82" s="73"/>
      <c r="BM82" s="73"/>
      <c r="BN82" s="73"/>
      <c r="BO82" s="73"/>
      <c r="BP82" s="73"/>
      <c r="BQ82" s="73"/>
      <c r="BR82" s="73"/>
      <c r="BS82" s="73"/>
      <c r="BT82" s="73"/>
      <c r="BU82" s="73"/>
      <c r="BV82" s="73"/>
      <c r="BW82" s="73"/>
    </row>
    <row r="83" spans="1:75" ht="15" x14ac:dyDescent="0.2">
      <c r="B83" s="406" t="str">
        <f>'Debt List'!B20</f>
        <v xml:space="preserve"> </v>
      </c>
      <c r="C83" s="400">
        <f>'Debt List'!$D20</f>
        <v>0</v>
      </c>
      <c r="D83" s="407"/>
      <c r="E83" s="410"/>
      <c r="F83" s="391"/>
    </row>
    <row r="84" spans="1:75" ht="15" x14ac:dyDescent="0.2">
      <c r="B84" s="406" t="str">
        <f>'Debt List'!B21</f>
        <v xml:space="preserve"> </v>
      </c>
      <c r="C84" s="400">
        <f>'Debt List'!$D21</f>
        <v>0</v>
      </c>
      <c r="D84" s="407"/>
      <c r="E84" s="410"/>
      <c r="F84" s="391"/>
    </row>
    <row r="85" spans="1:75" s="1" customFormat="1" ht="14.65" customHeight="1" x14ac:dyDescent="0.2">
      <c r="A85" s="283"/>
      <c r="B85" s="406" t="str">
        <f>'Debt List'!B22</f>
        <v xml:space="preserve"> </v>
      </c>
      <c r="C85" s="400">
        <f>'Debt List'!$D22</f>
        <v>0</v>
      </c>
      <c r="D85" s="407"/>
      <c r="E85" s="408"/>
      <c r="F85" s="390"/>
      <c r="G85" s="73"/>
      <c r="H85" s="73"/>
      <c r="I85" s="73"/>
      <c r="J85" s="73"/>
      <c r="K85" s="73"/>
      <c r="L85" s="73"/>
      <c r="M85" s="73"/>
      <c r="N85" s="73"/>
      <c r="O85" s="73"/>
      <c r="P85" s="73"/>
      <c r="Q85" s="73"/>
      <c r="R85" s="73"/>
      <c r="S85" s="73"/>
      <c r="T85" s="73"/>
      <c r="U85" s="73"/>
      <c r="V85" s="73"/>
      <c r="W85" s="73"/>
      <c r="X85" s="73"/>
      <c r="Y85" s="73"/>
      <c r="Z85" s="73"/>
      <c r="AA85" s="73"/>
      <c r="AB85" s="73"/>
      <c r="AC85" s="73"/>
      <c r="AD85" s="73"/>
      <c r="AE85" s="73"/>
      <c r="AF85" s="73"/>
      <c r="AG85" s="73"/>
      <c r="AH85" s="73"/>
      <c r="AI85" s="73"/>
      <c r="AJ85" s="73"/>
      <c r="AK85" s="73"/>
      <c r="AL85" s="73"/>
      <c r="AM85" s="73"/>
      <c r="AN85" s="73"/>
      <c r="AO85" s="73"/>
      <c r="AP85" s="73"/>
      <c r="AQ85" s="73"/>
      <c r="AR85" s="73"/>
      <c r="AS85" s="73"/>
      <c r="AT85" s="73"/>
      <c r="AU85" s="73"/>
      <c r="AV85" s="73"/>
      <c r="AW85" s="73"/>
      <c r="AX85" s="73"/>
      <c r="AY85" s="73"/>
      <c r="AZ85" s="73"/>
      <c r="BA85" s="73"/>
      <c r="BB85" s="73"/>
      <c r="BC85" s="73"/>
      <c r="BD85" s="73"/>
      <c r="BE85" s="73"/>
      <c r="BF85" s="73"/>
      <c r="BG85" s="73"/>
      <c r="BH85" s="73"/>
      <c r="BI85" s="73"/>
      <c r="BJ85" s="73"/>
      <c r="BK85" s="73"/>
      <c r="BL85" s="73"/>
      <c r="BM85" s="73"/>
      <c r="BN85" s="73"/>
      <c r="BO85" s="73"/>
      <c r="BP85" s="73"/>
      <c r="BQ85" s="73"/>
      <c r="BR85" s="73"/>
      <c r="BS85" s="73"/>
      <c r="BT85" s="73"/>
      <c r="BU85" s="73"/>
      <c r="BV85" s="73"/>
      <c r="BW85" s="73"/>
    </row>
    <row r="86" spans="1:75" ht="15" x14ac:dyDescent="0.2">
      <c r="B86" s="406" t="str">
        <f>'Debt List'!B23</f>
        <v xml:space="preserve"> </v>
      </c>
      <c r="C86" s="400">
        <f>'Debt List'!$D23</f>
        <v>0</v>
      </c>
      <c r="D86" s="407"/>
      <c r="E86" s="410"/>
      <c r="F86" s="391"/>
    </row>
    <row r="87" spans="1:75" s="1" customFormat="1" ht="14.65" customHeight="1" x14ac:dyDescent="0.2">
      <c r="A87" s="283"/>
      <c r="B87" s="406" t="str">
        <f>'Debt List'!B24</f>
        <v xml:space="preserve"> </v>
      </c>
      <c r="C87" s="400">
        <f>'Debt List'!$D24</f>
        <v>0</v>
      </c>
      <c r="D87" s="407"/>
      <c r="E87" s="408"/>
      <c r="F87" s="390"/>
      <c r="G87" s="73"/>
      <c r="H87" s="73"/>
      <c r="I87" s="73"/>
      <c r="J87" s="73"/>
      <c r="K87" s="73"/>
      <c r="L87" s="73"/>
      <c r="M87" s="73"/>
      <c r="N87" s="73"/>
      <c r="O87" s="73"/>
      <c r="P87" s="73"/>
      <c r="Q87" s="73"/>
      <c r="R87" s="73"/>
      <c r="S87" s="73"/>
      <c r="T87" s="73"/>
      <c r="U87" s="73"/>
      <c r="V87" s="73"/>
      <c r="W87" s="73"/>
      <c r="X87" s="73"/>
      <c r="Y87" s="73"/>
      <c r="Z87" s="73"/>
      <c r="AA87" s="73"/>
      <c r="AB87" s="73"/>
      <c r="AC87" s="73"/>
      <c r="AD87" s="73"/>
      <c r="AE87" s="73"/>
      <c r="AF87" s="73"/>
      <c r="AG87" s="73"/>
      <c r="AH87" s="73"/>
      <c r="AI87" s="73"/>
      <c r="AJ87" s="73"/>
      <c r="AK87" s="73"/>
      <c r="AL87" s="73"/>
      <c r="AM87" s="73"/>
      <c r="AN87" s="73"/>
      <c r="AO87" s="73"/>
      <c r="AP87" s="73"/>
      <c r="AQ87" s="73"/>
      <c r="AR87" s="73"/>
      <c r="AS87" s="73"/>
      <c r="AT87" s="73"/>
      <c r="AU87" s="73"/>
      <c r="AV87" s="73"/>
      <c r="AW87" s="73"/>
      <c r="AX87" s="73"/>
      <c r="AY87" s="73"/>
      <c r="AZ87" s="73"/>
      <c r="BA87" s="73"/>
      <c r="BB87" s="73"/>
      <c r="BC87" s="73"/>
      <c r="BD87" s="73"/>
      <c r="BE87" s="73"/>
      <c r="BF87" s="73"/>
      <c r="BG87" s="73"/>
      <c r="BH87" s="73"/>
      <c r="BI87" s="73"/>
      <c r="BJ87" s="73"/>
      <c r="BK87" s="73"/>
      <c r="BL87" s="73"/>
      <c r="BM87" s="73"/>
      <c r="BN87" s="73"/>
      <c r="BO87" s="73"/>
      <c r="BP87" s="73"/>
      <c r="BQ87" s="73"/>
      <c r="BR87" s="73"/>
      <c r="BS87" s="73"/>
      <c r="BT87" s="73"/>
      <c r="BU87" s="73"/>
      <c r="BV87" s="73"/>
      <c r="BW87" s="73"/>
    </row>
    <row r="88" spans="1:75" ht="15" x14ac:dyDescent="0.2">
      <c r="B88" s="406" t="str">
        <f>'Debt List'!B25</f>
        <v xml:space="preserve"> </v>
      </c>
      <c r="C88" s="400">
        <f>'Debt List'!$D25</f>
        <v>0</v>
      </c>
      <c r="D88" s="407"/>
      <c r="E88" s="410"/>
      <c r="F88" s="391"/>
    </row>
    <row r="89" spans="1:75" ht="15" x14ac:dyDescent="0.2">
      <c r="B89" s="406" t="str">
        <f>'Debt List'!B26</f>
        <v xml:space="preserve"> </v>
      </c>
      <c r="C89" s="400">
        <f>'Debt List'!$D26</f>
        <v>0</v>
      </c>
      <c r="D89" s="407"/>
      <c r="E89" s="410"/>
      <c r="F89" s="391"/>
    </row>
    <row r="90" spans="1:75" s="1" customFormat="1" ht="14.65" customHeight="1" x14ac:dyDescent="0.2">
      <c r="A90" s="283"/>
      <c r="B90" s="406" t="str">
        <f>'Debt List'!B27</f>
        <v xml:space="preserve"> </v>
      </c>
      <c r="C90" s="400">
        <f>'Debt List'!$D27</f>
        <v>0</v>
      </c>
      <c r="D90" s="407"/>
      <c r="E90" s="408"/>
      <c r="F90" s="390"/>
      <c r="G90" s="73"/>
      <c r="H90" s="73"/>
      <c r="I90" s="73"/>
      <c r="J90" s="73"/>
      <c r="K90" s="73"/>
      <c r="L90" s="73"/>
      <c r="M90" s="73"/>
      <c r="N90" s="73"/>
      <c r="O90" s="73"/>
      <c r="P90" s="73"/>
      <c r="Q90" s="73"/>
      <c r="R90" s="73"/>
      <c r="S90" s="73"/>
      <c r="T90" s="73"/>
      <c r="U90" s="73"/>
      <c r="V90" s="73"/>
      <c r="W90" s="73"/>
      <c r="X90" s="73"/>
      <c r="Y90" s="73"/>
      <c r="Z90" s="73"/>
      <c r="AA90" s="73"/>
      <c r="AB90" s="73"/>
      <c r="AC90" s="73"/>
      <c r="AD90" s="73"/>
      <c r="AE90" s="73"/>
      <c r="AF90" s="73"/>
      <c r="AG90" s="73"/>
      <c r="AH90" s="73"/>
      <c r="AI90" s="73"/>
      <c r="AJ90" s="73"/>
      <c r="AK90" s="73"/>
      <c r="AL90" s="73"/>
      <c r="AM90" s="73"/>
      <c r="AN90" s="73"/>
      <c r="AO90" s="73"/>
      <c r="AP90" s="73"/>
      <c r="AQ90" s="73"/>
      <c r="AR90" s="73"/>
      <c r="AS90" s="73"/>
      <c r="AT90" s="73"/>
      <c r="AU90" s="73"/>
      <c r="AV90" s="73"/>
      <c r="AW90" s="73"/>
      <c r="AX90" s="73"/>
      <c r="AY90" s="73"/>
      <c r="AZ90" s="73"/>
      <c r="BA90" s="73"/>
      <c r="BB90" s="73"/>
      <c r="BC90" s="73"/>
      <c r="BD90" s="73"/>
      <c r="BE90" s="73"/>
      <c r="BF90" s="73"/>
      <c r="BG90" s="73"/>
      <c r="BH90" s="73"/>
      <c r="BI90" s="73"/>
      <c r="BJ90" s="73"/>
      <c r="BK90" s="73"/>
      <c r="BL90" s="73"/>
      <c r="BM90" s="73"/>
      <c r="BN90" s="73"/>
      <c r="BO90" s="73"/>
      <c r="BP90" s="73"/>
      <c r="BQ90" s="73"/>
      <c r="BR90" s="73"/>
      <c r="BS90" s="73"/>
      <c r="BT90" s="73"/>
      <c r="BU90" s="73"/>
      <c r="BV90" s="73"/>
      <c r="BW90" s="73"/>
    </row>
    <row r="91" spans="1:75" s="1" customFormat="1" ht="14.65" customHeight="1" x14ac:dyDescent="0.2">
      <c r="A91" s="283"/>
      <c r="B91" s="406" t="s">
        <v>247</v>
      </c>
      <c r="C91" s="400">
        <f>'Debt List'!D53</f>
        <v>0</v>
      </c>
      <c r="D91" s="407"/>
      <c r="E91" s="408"/>
      <c r="F91" s="390"/>
      <c r="G91" s="73"/>
      <c r="H91" s="73"/>
      <c r="I91" s="73"/>
      <c r="J91" s="73"/>
      <c r="K91" s="73"/>
      <c r="L91" s="73"/>
      <c r="M91" s="73"/>
      <c r="N91" s="73"/>
      <c r="O91" s="73"/>
      <c r="P91" s="73"/>
      <c r="Q91" s="73"/>
      <c r="R91" s="73"/>
      <c r="S91" s="73"/>
      <c r="T91" s="73"/>
      <c r="U91" s="73"/>
      <c r="V91" s="73"/>
      <c r="W91" s="73"/>
      <c r="X91" s="73"/>
      <c r="Y91" s="73"/>
      <c r="Z91" s="73"/>
      <c r="AA91" s="73"/>
      <c r="AB91" s="73"/>
      <c r="AC91" s="73"/>
      <c r="AD91" s="73"/>
      <c r="AE91" s="73"/>
      <c r="AF91" s="73"/>
      <c r="AG91" s="73"/>
      <c r="AH91" s="73"/>
      <c r="AI91" s="73"/>
      <c r="AJ91" s="73"/>
      <c r="AK91" s="73"/>
      <c r="AL91" s="73"/>
      <c r="AM91" s="73"/>
      <c r="AN91" s="73"/>
      <c r="AO91" s="73"/>
      <c r="AP91" s="73"/>
      <c r="AQ91" s="73"/>
      <c r="AR91" s="73"/>
      <c r="AS91" s="73"/>
      <c r="AT91" s="73"/>
      <c r="AU91" s="73"/>
      <c r="AV91" s="73"/>
      <c r="AW91" s="73"/>
      <c r="AX91" s="73"/>
      <c r="AY91" s="73"/>
      <c r="AZ91" s="73"/>
      <c r="BA91" s="73"/>
      <c r="BB91" s="73"/>
      <c r="BC91" s="73"/>
      <c r="BD91" s="73"/>
      <c r="BE91" s="73"/>
      <c r="BF91" s="73"/>
      <c r="BG91" s="73"/>
      <c r="BH91" s="73"/>
      <c r="BI91" s="73"/>
      <c r="BJ91" s="73"/>
      <c r="BK91" s="73"/>
      <c r="BL91" s="73"/>
      <c r="BM91" s="73"/>
      <c r="BN91" s="73"/>
      <c r="BO91" s="73"/>
      <c r="BP91" s="73"/>
      <c r="BQ91" s="73"/>
      <c r="BR91" s="73"/>
      <c r="BS91" s="73"/>
      <c r="BT91" s="73"/>
      <c r="BU91" s="73"/>
      <c r="BV91" s="73"/>
      <c r="BW91" s="73"/>
    </row>
    <row r="92" spans="1:75" s="1" customFormat="1" ht="14.65" customHeight="1" x14ac:dyDescent="0.2">
      <c r="A92" s="283"/>
      <c r="B92" s="406" t="s">
        <v>289</v>
      </c>
      <c r="C92" s="401"/>
      <c r="D92" s="407"/>
      <c r="E92" s="408"/>
      <c r="F92" s="390"/>
      <c r="G92" s="73"/>
      <c r="H92" s="73"/>
      <c r="I92" s="73"/>
      <c r="J92" s="73"/>
      <c r="K92" s="73"/>
      <c r="L92" s="73"/>
      <c r="M92" s="73"/>
      <c r="N92" s="73"/>
      <c r="O92" s="73"/>
      <c r="P92" s="73"/>
      <c r="Q92" s="73"/>
      <c r="R92" s="73"/>
      <c r="S92" s="73"/>
      <c r="T92" s="73"/>
      <c r="U92" s="73"/>
      <c r="V92" s="73"/>
      <c r="W92" s="73"/>
      <c r="X92" s="73"/>
      <c r="Y92" s="73"/>
      <c r="Z92" s="73"/>
      <c r="AA92" s="73"/>
      <c r="AB92" s="73"/>
      <c r="AC92" s="73"/>
      <c r="AD92" s="73"/>
      <c r="AE92" s="73"/>
      <c r="AF92" s="73"/>
      <c r="AG92" s="73"/>
      <c r="AH92" s="73"/>
      <c r="AI92" s="73"/>
      <c r="AJ92" s="73"/>
      <c r="AK92" s="73"/>
      <c r="AL92" s="73"/>
      <c r="AM92" s="73"/>
      <c r="AN92" s="73"/>
      <c r="AO92" s="73"/>
      <c r="AP92" s="73"/>
      <c r="AQ92" s="73"/>
      <c r="AR92" s="73"/>
      <c r="AS92" s="73"/>
      <c r="AT92" s="73"/>
      <c r="AU92" s="73"/>
      <c r="AV92" s="73"/>
      <c r="AW92" s="73"/>
      <c r="AX92" s="73"/>
      <c r="AY92" s="73"/>
      <c r="AZ92" s="73"/>
      <c r="BA92" s="73"/>
      <c r="BB92" s="73"/>
      <c r="BC92" s="73"/>
      <c r="BD92" s="73"/>
      <c r="BE92" s="73"/>
      <c r="BF92" s="73"/>
      <c r="BG92" s="73"/>
      <c r="BH92" s="73"/>
      <c r="BI92" s="73"/>
      <c r="BJ92" s="73"/>
      <c r="BK92" s="73"/>
      <c r="BL92" s="73"/>
      <c r="BM92" s="73"/>
      <c r="BN92" s="73"/>
      <c r="BO92" s="73"/>
      <c r="BP92" s="73"/>
      <c r="BQ92" s="73"/>
      <c r="BR92" s="73"/>
      <c r="BS92" s="73"/>
      <c r="BT92" s="73"/>
      <c r="BU92" s="73"/>
      <c r="BV92" s="73"/>
      <c r="BW92" s="73"/>
    </row>
    <row r="93" spans="1:75" ht="16.5" thickBot="1" x14ac:dyDescent="0.3">
      <c r="B93" s="411"/>
      <c r="C93" s="400"/>
      <c r="D93" s="407"/>
      <c r="E93" s="410"/>
      <c r="F93" s="391"/>
    </row>
    <row r="94" spans="1:75" s="160" customFormat="1" ht="15.75" thickBot="1" x14ac:dyDescent="0.25">
      <c r="A94" s="284"/>
      <c r="B94" s="402" t="s">
        <v>196</v>
      </c>
      <c r="C94" s="403" t="s">
        <v>89</v>
      </c>
      <c r="D94" s="399">
        <f>SUM(C95:C100)</f>
        <v>0</v>
      </c>
      <c r="E94" s="404"/>
      <c r="F94" s="405"/>
      <c r="G94" s="159"/>
      <c r="H94" s="159"/>
      <c r="I94" s="159"/>
      <c r="J94" s="159"/>
      <c r="K94" s="159"/>
      <c r="L94" s="159"/>
      <c r="M94" s="159"/>
      <c r="N94" s="159"/>
      <c r="O94" s="159"/>
      <c r="P94" s="159"/>
      <c r="Q94" s="159"/>
      <c r="R94" s="159"/>
      <c r="S94" s="159"/>
      <c r="T94" s="159"/>
      <c r="U94" s="159"/>
      <c r="V94" s="159"/>
      <c r="W94" s="159"/>
      <c r="X94" s="159"/>
      <c r="Y94" s="159"/>
      <c r="Z94" s="159"/>
      <c r="AA94" s="159"/>
      <c r="AB94" s="159"/>
      <c r="AC94" s="159"/>
      <c r="AD94" s="159"/>
      <c r="AE94" s="159"/>
      <c r="AF94" s="159"/>
      <c r="AG94" s="159"/>
      <c r="AH94" s="159"/>
      <c r="AI94" s="159"/>
      <c r="AJ94" s="159"/>
      <c r="AK94" s="159"/>
      <c r="AL94" s="159"/>
      <c r="AM94" s="159"/>
      <c r="AN94" s="159"/>
      <c r="AO94" s="159"/>
      <c r="AP94" s="159"/>
      <c r="AQ94" s="159"/>
      <c r="AR94" s="159"/>
      <c r="AS94" s="159"/>
      <c r="AT94" s="159"/>
      <c r="AU94" s="159"/>
      <c r="AV94" s="159"/>
      <c r="AW94" s="159"/>
      <c r="AX94" s="159"/>
      <c r="AY94" s="159"/>
      <c r="AZ94" s="159"/>
      <c r="BA94" s="159"/>
      <c r="BB94" s="159"/>
      <c r="BC94" s="159"/>
      <c r="BD94" s="159"/>
      <c r="BE94" s="159"/>
      <c r="BF94" s="159"/>
      <c r="BG94" s="159"/>
      <c r="BH94" s="159"/>
      <c r="BI94" s="159"/>
      <c r="BJ94" s="159"/>
      <c r="BK94" s="159"/>
      <c r="BL94" s="159"/>
      <c r="BM94" s="159"/>
      <c r="BN94" s="159"/>
      <c r="BO94" s="159"/>
      <c r="BP94" s="159"/>
      <c r="BQ94" s="159"/>
      <c r="BR94" s="159"/>
      <c r="BS94" s="159"/>
      <c r="BT94" s="159"/>
      <c r="BU94" s="159"/>
      <c r="BV94" s="159"/>
      <c r="BW94" s="159"/>
    </row>
    <row r="95" spans="1:75" s="1" customFormat="1" ht="14.65" customHeight="1" x14ac:dyDescent="0.2">
      <c r="A95" s="283"/>
      <c r="B95" s="406" t="s">
        <v>301</v>
      </c>
      <c r="C95" s="401"/>
      <c r="D95" s="407"/>
      <c r="E95" s="408"/>
      <c r="F95" s="390"/>
      <c r="G95" s="73"/>
      <c r="H95" s="73"/>
      <c r="I95" s="73"/>
      <c r="J95" s="73"/>
      <c r="K95" s="73"/>
      <c r="L95" s="73"/>
      <c r="M95" s="73"/>
      <c r="N95" s="73"/>
      <c r="O95" s="73"/>
      <c r="P95" s="73"/>
      <c r="Q95" s="73"/>
      <c r="R95" s="73"/>
      <c r="S95" s="73"/>
      <c r="T95" s="73"/>
      <c r="U95" s="73"/>
      <c r="V95" s="73"/>
      <c r="W95" s="73"/>
      <c r="X95" s="73"/>
      <c r="Y95" s="73"/>
      <c r="Z95" s="73"/>
      <c r="AA95" s="73"/>
      <c r="AB95" s="73"/>
      <c r="AC95" s="73"/>
      <c r="AD95" s="73"/>
      <c r="AE95" s="73"/>
      <c r="AF95" s="73"/>
      <c r="AG95" s="73"/>
      <c r="AH95" s="73"/>
      <c r="AI95" s="73"/>
      <c r="AJ95" s="73"/>
      <c r="AK95" s="73"/>
      <c r="AL95" s="73"/>
      <c r="AM95" s="73"/>
      <c r="AN95" s="73"/>
      <c r="AO95" s="73"/>
      <c r="AP95" s="73"/>
      <c r="AQ95" s="73"/>
      <c r="AR95" s="73"/>
      <c r="AS95" s="73"/>
      <c r="AT95" s="73"/>
      <c r="AU95" s="73"/>
      <c r="AV95" s="73"/>
      <c r="AW95" s="73"/>
      <c r="AX95" s="73"/>
      <c r="AY95" s="73"/>
      <c r="AZ95" s="73"/>
      <c r="BA95" s="73"/>
      <c r="BB95" s="73"/>
      <c r="BC95" s="73"/>
      <c r="BD95" s="73"/>
      <c r="BE95" s="73"/>
      <c r="BF95" s="73"/>
      <c r="BG95" s="73"/>
      <c r="BH95" s="73"/>
      <c r="BI95" s="73"/>
      <c r="BJ95" s="73"/>
      <c r="BK95" s="73"/>
      <c r="BL95" s="73"/>
      <c r="BM95" s="73"/>
      <c r="BN95" s="73"/>
      <c r="BO95" s="73"/>
      <c r="BP95" s="73"/>
      <c r="BQ95" s="73"/>
      <c r="BR95" s="73"/>
      <c r="BS95" s="73"/>
      <c r="BT95" s="73"/>
      <c r="BU95" s="73"/>
      <c r="BV95" s="73"/>
      <c r="BW95" s="73"/>
    </row>
    <row r="96" spans="1:75" ht="15" x14ac:dyDescent="0.2">
      <c r="B96" s="409" t="s">
        <v>197</v>
      </c>
      <c r="C96" s="401"/>
      <c r="D96" s="407"/>
      <c r="E96" s="410"/>
      <c r="F96" s="391"/>
    </row>
    <row r="97" spans="1:75" ht="15" x14ac:dyDescent="0.2">
      <c r="B97" s="409" t="s">
        <v>198</v>
      </c>
      <c r="C97" s="401"/>
      <c r="D97" s="407"/>
      <c r="E97" s="410"/>
      <c r="F97" s="391"/>
    </row>
    <row r="98" spans="1:75" s="1" customFormat="1" ht="14.65" customHeight="1" x14ac:dyDescent="0.2">
      <c r="A98" s="283"/>
      <c r="B98" s="406" t="s">
        <v>199</v>
      </c>
      <c r="C98" s="401"/>
      <c r="D98" s="407"/>
      <c r="E98" s="408"/>
      <c r="F98" s="390"/>
      <c r="G98" s="73"/>
      <c r="H98" s="73"/>
      <c r="I98" s="73"/>
      <c r="J98" s="73"/>
      <c r="K98" s="73"/>
      <c r="L98" s="73"/>
      <c r="M98" s="73"/>
      <c r="N98" s="73"/>
      <c r="O98" s="73"/>
      <c r="P98" s="73"/>
      <c r="Q98" s="73"/>
      <c r="R98" s="73"/>
      <c r="S98" s="73"/>
      <c r="T98" s="73"/>
      <c r="U98" s="73"/>
      <c r="V98" s="73"/>
      <c r="W98" s="73"/>
      <c r="X98" s="73"/>
      <c r="Y98" s="73"/>
      <c r="Z98" s="73"/>
      <c r="AA98" s="73"/>
      <c r="AB98" s="73"/>
      <c r="AC98" s="73"/>
      <c r="AD98" s="73"/>
      <c r="AE98" s="73"/>
      <c r="AF98" s="73"/>
      <c r="AG98" s="73"/>
      <c r="AH98" s="73"/>
      <c r="AI98" s="73"/>
      <c r="AJ98" s="73"/>
      <c r="AK98" s="73"/>
      <c r="AL98" s="73"/>
      <c r="AM98" s="73"/>
      <c r="AN98" s="73"/>
      <c r="AO98" s="73"/>
      <c r="AP98" s="73"/>
      <c r="AQ98" s="73"/>
      <c r="AR98" s="73"/>
      <c r="AS98" s="73"/>
      <c r="AT98" s="73"/>
      <c r="AU98" s="73"/>
      <c r="AV98" s="73"/>
      <c r="AW98" s="73"/>
      <c r="AX98" s="73"/>
      <c r="AY98" s="73"/>
      <c r="AZ98" s="73"/>
      <c r="BA98" s="73"/>
      <c r="BB98" s="73"/>
      <c r="BC98" s="73"/>
      <c r="BD98" s="73"/>
      <c r="BE98" s="73"/>
      <c r="BF98" s="73"/>
      <c r="BG98" s="73"/>
      <c r="BH98" s="73"/>
      <c r="BI98" s="73"/>
      <c r="BJ98" s="73"/>
      <c r="BK98" s="73"/>
      <c r="BL98" s="73"/>
      <c r="BM98" s="73"/>
      <c r="BN98" s="73"/>
      <c r="BO98" s="73"/>
      <c r="BP98" s="73"/>
      <c r="BQ98" s="73"/>
      <c r="BR98" s="73"/>
      <c r="BS98" s="73"/>
      <c r="BT98" s="73"/>
      <c r="BU98" s="73"/>
      <c r="BV98" s="73"/>
      <c r="BW98" s="73"/>
    </row>
    <row r="99" spans="1:75" ht="15" x14ac:dyDescent="0.2">
      <c r="B99" s="409" t="s">
        <v>200</v>
      </c>
      <c r="C99" s="401"/>
      <c r="D99" s="407"/>
      <c r="E99" s="410"/>
      <c r="F99" s="391"/>
    </row>
    <row r="100" spans="1:75" ht="15" x14ac:dyDescent="0.2">
      <c r="B100" s="409" t="s">
        <v>179</v>
      </c>
      <c r="C100" s="401"/>
      <c r="D100" s="407"/>
      <c r="E100" s="410"/>
      <c r="F100" s="391"/>
    </row>
    <row r="101" spans="1:75" ht="16.5" thickBot="1" x14ac:dyDescent="0.3">
      <c r="B101" s="411"/>
      <c r="C101" s="400"/>
      <c r="D101" s="407"/>
      <c r="E101" s="410"/>
      <c r="F101" s="391"/>
    </row>
    <row r="102" spans="1:75" s="160" customFormat="1" ht="15.75" thickBot="1" x14ac:dyDescent="0.25">
      <c r="A102" s="284"/>
      <c r="B102" s="402" t="s">
        <v>201</v>
      </c>
      <c r="C102" s="403" t="s">
        <v>89</v>
      </c>
      <c r="D102" s="399">
        <f>SUM(C103:C105)</f>
        <v>0</v>
      </c>
      <c r="E102" s="404"/>
      <c r="F102" s="405"/>
      <c r="G102" s="159"/>
      <c r="H102" s="159"/>
      <c r="I102" s="159"/>
      <c r="J102" s="159"/>
      <c r="K102" s="159"/>
      <c r="L102" s="159"/>
      <c r="M102" s="159"/>
      <c r="N102" s="159"/>
      <c r="O102" s="159"/>
      <c r="P102" s="159"/>
      <c r="Q102" s="159"/>
      <c r="R102" s="159"/>
      <c r="S102" s="159"/>
      <c r="T102" s="159"/>
      <c r="U102" s="159"/>
      <c r="V102" s="159"/>
      <c r="W102" s="159"/>
      <c r="X102" s="159"/>
      <c r="Y102" s="159"/>
      <c r="Z102" s="159"/>
      <c r="AA102" s="159"/>
      <c r="AB102" s="159"/>
      <c r="AC102" s="159"/>
      <c r="AD102" s="159"/>
      <c r="AE102" s="159"/>
      <c r="AF102" s="159"/>
      <c r="AG102" s="159"/>
      <c r="AH102" s="159"/>
      <c r="AI102" s="159"/>
      <c r="AJ102" s="159"/>
      <c r="AK102" s="159"/>
      <c r="AL102" s="159"/>
      <c r="AM102" s="159"/>
      <c r="AN102" s="159"/>
      <c r="AO102" s="159"/>
      <c r="AP102" s="159"/>
      <c r="AQ102" s="159"/>
      <c r="AR102" s="159"/>
      <c r="AS102" s="159"/>
      <c r="AT102" s="159"/>
      <c r="AU102" s="159"/>
      <c r="AV102" s="159"/>
      <c r="AW102" s="159"/>
      <c r="AX102" s="159"/>
      <c r="AY102" s="159"/>
      <c r="AZ102" s="159"/>
      <c r="BA102" s="159"/>
      <c r="BB102" s="159"/>
      <c r="BC102" s="159"/>
      <c r="BD102" s="159"/>
      <c r="BE102" s="159"/>
      <c r="BF102" s="159"/>
      <c r="BG102" s="159"/>
      <c r="BH102" s="159"/>
      <c r="BI102" s="159"/>
      <c r="BJ102" s="159"/>
      <c r="BK102" s="159"/>
      <c r="BL102" s="159"/>
      <c r="BM102" s="159"/>
      <c r="BN102" s="159"/>
      <c r="BO102" s="159"/>
      <c r="BP102" s="159"/>
      <c r="BQ102" s="159"/>
      <c r="BR102" s="159"/>
      <c r="BS102" s="159"/>
      <c r="BT102" s="159"/>
      <c r="BU102" s="159"/>
      <c r="BV102" s="159"/>
      <c r="BW102" s="159"/>
    </row>
    <row r="103" spans="1:75" s="1" customFormat="1" ht="14.65" customHeight="1" x14ac:dyDescent="0.2">
      <c r="A103" s="283"/>
      <c r="B103" s="406" t="s">
        <v>263</v>
      </c>
      <c r="C103" s="401"/>
      <c r="D103" s="407"/>
      <c r="E103" s="408"/>
      <c r="F103" s="390"/>
      <c r="G103" s="73"/>
      <c r="H103" s="73"/>
      <c r="I103" s="73"/>
      <c r="J103" s="73"/>
      <c r="K103" s="73"/>
      <c r="L103" s="73"/>
      <c r="M103" s="73"/>
      <c r="N103" s="73"/>
      <c r="O103" s="73"/>
      <c r="P103" s="73"/>
      <c r="Q103" s="73"/>
      <c r="R103" s="73"/>
      <c r="S103" s="73"/>
      <c r="T103" s="73"/>
      <c r="U103" s="73"/>
      <c r="V103" s="73"/>
      <c r="W103" s="73"/>
      <c r="X103" s="73"/>
      <c r="Y103" s="73"/>
      <c r="Z103" s="73"/>
      <c r="AA103" s="73"/>
      <c r="AB103" s="73"/>
      <c r="AC103" s="73"/>
      <c r="AD103" s="73"/>
      <c r="AE103" s="73"/>
      <c r="AF103" s="73"/>
      <c r="AG103" s="73"/>
      <c r="AH103" s="73"/>
      <c r="AI103" s="73"/>
      <c r="AJ103" s="73"/>
      <c r="AK103" s="73"/>
      <c r="AL103" s="73"/>
      <c r="AM103" s="73"/>
      <c r="AN103" s="73"/>
      <c r="AO103" s="73"/>
      <c r="AP103" s="73"/>
      <c r="AQ103" s="73"/>
      <c r="AR103" s="73"/>
      <c r="AS103" s="73"/>
      <c r="AT103" s="73"/>
      <c r="AU103" s="73"/>
      <c r="AV103" s="73"/>
      <c r="AW103" s="73"/>
      <c r="AX103" s="73"/>
      <c r="AY103" s="73"/>
      <c r="AZ103" s="73"/>
      <c r="BA103" s="73"/>
      <c r="BB103" s="73"/>
      <c r="BC103" s="73"/>
      <c r="BD103" s="73"/>
      <c r="BE103" s="73"/>
      <c r="BF103" s="73"/>
      <c r="BG103" s="73"/>
      <c r="BH103" s="73"/>
      <c r="BI103" s="73"/>
      <c r="BJ103" s="73"/>
      <c r="BK103" s="73"/>
      <c r="BL103" s="73"/>
      <c r="BM103" s="73"/>
      <c r="BN103" s="73"/>
      <c r="BO103" s="73"/>
      <c r="BP103" s="73"/>
      <c r="BQ103" s="73"/>
      <c r="BR103" s="73"/>
      <c r="BS103" s="73"/>
      <c r="BT103" s="73"/>
      <c r="BU103" s="73"/>
      <c r="BV103" s="73"/>
      <c r="BW103" s="73"/>
    </row>
    <row r="104" spans="1:75" ht="15" x14ac:dyDescent="0.2">
      <c r="B104" s="409" t="s">
        <v>202</v>
      </c>
      <c r="C104" s="401"/>
      <c r="D104" s="407"/>
      <c r="E104" s="410"/>
      <c r="F104" s="391"/>
    </row>
    <row r="105" spans="1:75" ht="15" x14ac:dyDescent="0.2">
      <c r="B105" s="409" t="s">
        <v>179</v>
      </c>
      <c r="C105" s="401"/>
      <c r="D105" s="407"/>
      <c r="E105" s="410"/>
      <c r="F105" s="391"/>
    </row>
    <row r="106" spans="1:75" ht="16.5" thickBot="1" x14ac:dyDescent="0.3">
      <c r="B106" s="411"/>
      <c r="C106" s="400"/>
      <c r="D106" s="407"/>
      <c r="E106" s="410"/>
      <c r="F106" s="391"/>
    </row>
    <row r="107" spans="1:75" s="160" customFormat="1" ht="15.75" thickBot="1" x14ac:dyDescent="0.25">
      <c r="A107" s="284"/>
      <c r="B107" s="402" t="s">
        <v>203</v>
      </c>
      <c r="C107" s="403" t="s">
        <v>89</v>
      </c>
      <c r="D107" s="399">
        <f>SUM(C108:C110)</f>
        <v>0</v>
      </c>
      <c r="E107" s="404"/>
      <c r="F107" s="405"/>
      <c r="G107" s="159"/>
      <c r="H107" s="159"/>
      <c r="I107" s="159"/>
      <c r="J107" s="159"/>
      <c r="K107" s="159"/>
      <c r="L107" s="159"/>
      <c r="M107" s="159"/>
      <c r="N107" s="159"/>
      <c r="O107" s="159"/>
      <c r="P107" s="159"/>
      <c r="Q107" s="159"/>
      <c r="R107" s="159"/>
      <c r="S107" s="159"/>
      <c r="T107" s="159"/>
      <c r="U107" s="159"/>
      <c r="V107" s="159"/>
      <c r="W107" s="159"/>
      <c r="X107" s="159"/>
      <c r="Y107" s="159"/>
      <c r="Z107" s="159"/>
      <c r="AA107" s="159"/>
      <c r="AB107" s="159"/>
      <c r="AC107" s="159"/>
      <c r="AD107" s="159"/>
      <c r="AE107" s="159"/>
      <c r="AF107" s="159"/>
      <c r="AG107" s="159"/>
      <c r="AH107" s="159"/>
      <c r="AI107" s="159"/>
      <c r="AJ107" s="159"/>
      <c r="AK107" s="159"/>
      <c r="AL107" s="159"/>
      <c r="AM107" s="159"/>
      <c r="AN107" s="159"/>
      <c r="AO107" s="159"/>
      <c r="AP107" s="159"/>
      <c r="AQ107" s="159"/>
      <c r="AR107" s="159"/>
      <c r="AS107" s="159"/>
      <c r="AT107" s="159"/>
      <c r="AU107" s="159"/>
      <c r="AV107" s="159"/>
      <c r="AW107" s="159"/>
      <c r="AX107" s="159"/>
      <c r="AY107" s="159"/>
      <c r="AZ107" s="159"/>
      <c r="BA107" s="159"/>
      <c r="BB107" s="159"/>
      <c r="BC107" s="159"/>
      <c r="BD107" s="159"/>
      <c r="BE107" s="159"/>
      <c r="BF107" s="159"/>
      <c r="BG107" s="159"/>
      <c r="BH107" s="159"/>
      <c r="BI107" s="159"/>
      <c r="BJ107" s="159"/>
      <c r="BK107" s="159"/>
      <c r="BL107" s="159"/>
      <c r="BM107" s="159"/>
      <c r="BN107" s="159"/>
      <c r="BO107" s="159"/>
      <c r="BP107" s="159"/>
      <c r="BQ107" s="159"/>
      <c r="BR107" s="159"/>
      <c r="BS107" s="159"/>
      <c r="BT107" s="159"/>
      <c r="BU107" s="159"/>
      <c r="BV107" s="159"/>
      <c r="BW107" s="159"/>
    </row>
    <row r="108" spans="1:75" s="1" customFormat="1" ht="14.65" customHeight="1" x14ac:dyDescent="0.2">
      <c r="A108" s="283"/>
      <c r="B108" s="406" t="s">
        <v>204</v>
      </c>
      <c r="C108" s="401"/>
      <c r="D108" s="407"/>
      <c r="E108" s="408"/>
      <c r="F108" s="390"/>
      <c r="G108" s="73"/>
      <c r="H108" s="73"/>
      <c r="I108" s="73"/>
      <c r="J108" s="73"/>
      <c r="K108" s="73"/>
      <c r="L108" s="73"/>
      <c r="M108" s="73"/>
      <c r="N108" s="73"/>
      <c r="O108" s="73"/>
      <c r="P108" s="73"/>
      <c r="Q108" s="73"/>
      <c r="R108" s="73"/>
      <c r="S108" s="73"/>
      <c r="T108" s="73"/>
      <c r="U108" s="73"/>
      <c r="V108" s="73"/>
      <c r="W108" s="73"/>
      <c r="X108" s="73"/>
      <c r="Y108" s="73"/>
      <c r="Z108" s="73"/>
      <c r="AA108" s="73"/>
      <c r="AB108" s="73"/>
      <c r="AC108" s="73"/>
      <c r="AD108" s="73"/>
      <c r="AE108" s="73"/>
      <c r="AF108" s="73"/>
      <c r="AG108" s="73"/>
      <c r="AH108" s="73"/>
      <c r="AI108" s="73"/>
      <c r="AJ108" s="73"/>
      <c r="AK108" s="73"/>
      <c r="AL108" s="73"/>
      <c r="AM108" s="73"/>
      <c r="AN108" s="73"/>
      <c r="AO108" s="73"/>
      <c r="AP108" s="73"/>
      <c r="AQ108" s="73"/>
      <c r="AR108" s="73"/>
      <c r="AS108" s="73"/>
      <c r="AT108" s="73"/>
      <c r="AU108" s="73"/>
      <c r="AV108" s="73"/>
      <c r="AW108" s="73"/>
      <c r="AX108" s="73"/>
      <c r="AY108" s="73"/>
      <c r="AZ108" s="73"/>
      <c r="BA108" s="73"/>
      <c r="BB108" s="73"/>
      <c r="BC108" s="73"/>
      <c r="BD108" s="73"/>
      <c r="BE108" s="73"/>
      <c r="BF108" s="73"/>
      <c r="BG108" s="73"/>
      <c r="BH108" s="73"/>
      <c r="BI108" s="73"/>
      <c r="BJ108" s="73"/>
      <c r="BK108" s="73"/>
      <c r="BL108" s="73"/>
      <c r="BM108" s="73"/>
      <c r="BN108" s="73"/>
      <c r="BO108" s="73"/>
      <c r="BP108" s="73"/>
      <c r="BQ108" s="73"/>
      <c r="BR108" s="73"/>
      <c r="BS108" s="73"/>
      <c r="BT108" s="73"/>
      <c r="BU108" s="73"/>
      <c r="BV108" s="73"/>
      <c r="BW108" s="73"/>
    </row>
    <row r="109" spans="1:75" ht="15" x14ac:dyDescent="0.2">
      <c r="B109" s="409" t="s">
        <v>258</v>
      </c>
      <c r="C109" s="401"/>
      <c r="D109" s="407"/>
      <c r="E109" s="410"/>
      <c r="F109" s="391"/>
    </row>
    <row r="110" spans="1:75" ht="15" x14ac:dyDescent="0.2">
      <c r="B110" s="409" t="s">
        <v>179</v>
      </c>
      <c r="C110" s="401"/>
      <c r="D110" s="407"/>
      <c r="E110" s="410"/>
      <c r="F110" s="391"/>
    </row>
    <row r="111" spans="1:75" ht="16.5" thickBot="1" x14ac:dyDescent="0.3">
      <c r="B111" s="411"/>
      <c r="C111" s="400"/>
      <c r="D111" s="407"/>
      <c r="E111" s="410"/>
      <c r="F111" s="391"/>
    </row>
    <row r="112" spans="1:75" s="160" customFormat="1" ht="15.75" thickBot="1" x14ac:dyDescent="0.25">
      <c r="A112" s="284"/>
      <c r="B112" s="402" t="s">
        <v>276</v>
      </c>
      <c r="C112" s="403" t="s">
        <v>89</v>
      </c>
      <c r="D112" s="399">
        <f>SUM(C113:C117)</f>
        <v>0</v>
      </c>
      <c r="E112" s="404"/>
      <c r="F112" s="405"/>
      <c r="G112" s="159"/>
      <c r="H112" s="159"/>
      <c r="I112" s="159"/>
      <c r="J112" s="159"/>
      <c r="K112" s="159"/>
      <c r="L112" s="159"/>
      <c r="M112" s="159"/>
      <c r="N112" s="159"/>
      <c r="O112" s="159"/>
      <c r="P112" s="159"/>
      <c r="Q112" s="159"/>
      <c r="R112" s="159"/>
      <c r="S112" s="159"/>
      <c r="T112" s="159"/>
      <c r="U112" s="159"/>
      <c r="V112" s="159"/>
      <c r="W112" s="159"/>
      <c r="X112" s="159"/>
      <c r="Y112" s="159"/>
      <c r="Z112" s="159"/>
      <c r="AA112" s="159"/>
      <c r="AB112" s="159"/>
      <c r="AC112" s="159"/>
      <c r="AD112" s="159"/>
      <c r="AE112" s="159"/>
      <c r="AF112" s="159"/>
      <c r="AG112" s="159"/>
      <c r="AH112" s="159"/>
      <c r="AI112" s="159"/>
      <c r="AJ112" s="159"/>
      <c r="AK112" s="159"/>
      <c r="AL112" s="159"/>
      <c r="AM112" s="159"/>
      <c r="AN112" s="159"/>
      <c r="AO112" s="159"/>
      <c r="AP112" s="159"/>
      <c r="AQ112" s="159"/>
      <c r="AR112" s="159"/>
      <c r="AS112" s="159"/>
      <c r="AT112" s="159"/>
      <c r="AU112" s="159"/>
      <c r="AV112" s="159"/>
      <c r="AW112" s="159"/>
      <c r="AX112" s="159"/>
      <c r="AY112" s="159"/>
      <c r="AZ112" s="159"/>
      <c r="BA112" s="159"/>
      <c r="BB112" s="159"/>
      <c r="BC112" s="159"/>
      <c r="BD112" s="159"/>
      <c r="BE112" s="159"/>
      <c r="BF112" s="159"/>
      <c r="BG112" s="159"/>
      <c r="BH112" s="159"/>
      <c r="BI112" s="159"/>
      <c r="BJ112" s="159"/>
      <c r="BK112" s="159"/>
      <c r="BL112" s="159"/>
      <c r="BM112" s="159"/>
      <c r="BN112" s="159"/>
      <c r="BO112" s="159"/>
      <c r="BP112" s="159"/>
      <c r="BQ112" s="159"/>
      <c r="BR112" s="159"/>
      <c r="BS112" s="159"/>
      <c r="BT112" s="159"/>
      <c r="BU112" s="159"/>
      <c r="BV112" s="159"/>
      <c r="BW112" s="159"/>
    </row>
    <row r="113" spans="1:75" ht="15" x14ac:dyDescent="0.2">
      <c r="B113" s="409" t="s">
        <v>205</v>
      </c>
      <c r="C113" s="401"/>
      <c r="D113" s="407"/>
      <c r="E113" s="410"/>
      <c r="F113" s="391"/>
    </row>
    <row r="114" spans="1:75" s="1" customFormat="1" ht="14.65" customHeight="1" x14ac:dyDescent="0.2">
      <c r="A114" s="283"/>
      <c r="B114" s="406" t="s">
        <v>206</v>
      </c>
      <c r="C114" s="401"/>
      <c r="D114" s="407"/>
      <c r="E114" s="408"/>
      <c r="F114" s="390"/>
      <c r="G114" s="73"/>
      <c r="H114" s="73"/>
      <c r="I114" s="73"/>
      <c r="J114" s="73"/>
      <c r="K114" s="73"/>
      <c r="L114" s="73"/>
      <c r="M114" s="73"/>
      <c r="N114" s="73"/>
      <c r="O114" s="73"/>
      <c r="P114" s="73"/>
      <c r="Q114" s="73"/>
      <c r="R114" s="73"/>
      <c r="S114" s="73"/>
      <c r="T114" s="73"/>
      <c r="U114" s="73"/>
      <c r="V114" s="73"/>
      <c r="W114" s="73"/>
      <c r="X114" s="73"/>
      <c r="Y114" s="73"/>
      <c r="Z114" s="73"/>
      <c r="AA114" s="73"/>
      <c r="AB114" s="73"/>
      <c r="AC114" s="73"/>
      <c r="AD114" s="73"/>
      <c r="AE114" s="73"/>
      <c r="AF114" s="73"/>
      <c r="AG114" s="73"/>
      <c r="AH114" s="73"/>
      <c r="AI114" s="73"/>
      <c r="AJ114" s="73"/>
      <c r="AK114" s="73"/>
      <c r="AL114" s="73"/>
      <c r="AM114" s="73"/>
      <c r="AN114" s="73"/>
      <c r="AO114" s="73"/>
      <c r="AP114" s="73"/>
      <c r="AQ114" s="73"/>
      <c r="AR114" s="73"/>
      <c r="AS114" s="73"/>
      <c r="AT114" s="73"/>
      <c r="AU114" s="73"/>
      <c r="AV114" s="73"/>
      <c r="AW114" s="73"/>
      <c r="AX114" s="73"/>
      <c r="AY114" s="73"/>
      <c r="AZ114" s="73"/>
      <c r="BA114" s="73"/>
      <c r="BB114" s="73"/>
      <c r="BC114" s="73"/>
      <c r="BD114" s="73"/>
      <c r="BE114" s="73"/>
      <c r="BF114" s="73"/>
      <c r="BG114" s="73"/>
      <c r="BH114" s="73"/>
      <c r="BI114" s="73"/>
      <c r="BJ114" s="73"/>
      <c r="BK114" s="73"/>
      <c r="BL114" s="73"/>
      <c r="BM114" s="73"/>
      <c r="BN114" s="73"/>
      <c r="BO114" s="73"/>
      <c r="BP114" s="73"/>
      <c r="BQ114" s="73"/>
      <c r="BR114" s="73"/>
      <c r="BS114" s="73"/>
      <c r="BT114" s="73"/>
      <c r="BU114" s="73"/>
      <c r="BV114" s="73"/>
      <c r="BW114" s="73"/>
    </row>
    <row r="115" spans="1:75" ht="15" x14ac:dyDescent="0.2">
      <c r="B115" s="409" t="s">
        <v>207</v>
      </c>
      <c r="C115" s="401"/>
      <c r="D115" s="407"/>
      <c r="E115" s="410"/>
      <c r="F115" s="391"/>
    </row>
    <row r="116" spans="1:75" ht="15" x14ac:dyDescent="0.2">
      <c r="B116" s="409" t="s">
        <v>271</v>
      </c>
      <c r="C116" s="401"/>
      <c r="D116" s="407"/>
      <c r="E116" s="410"/>
      <c r="F116" s="391"/>
    </row>
    <row r="117" spans="1:75" ht="15" x14ac:dyDescent="0.2">
      <c r="B117" s="409" t="s">
        <v>179</v>
      </c>
      <c r="C117" s="401"/>
      <c r="D117" s="407"/>
      <c r="E117" s="410"/>
      <c r="F117" s="391"/>
    </row>
    <row r="118" spans="1:75" ht="16.5" thickBot="1" x14ac:dyDescent="0.3">
      <c r="B118" s="411"/>
      <c r="C118" s="400"/>
      <c r="D118" s="407"/>
      <c r="E118" s="410"/>
      <c r="F118" s="391"/>
    </row>
    <row r="119" spans="1:75" s="160" customFormat="1" ht="15.75" thickBot="1" x14ac:dyDescent="0.25">
      <c r="A119" s="284"/>
      <c r="B119" s="402" t="s">
        <v>208</v>
      </c>
      <c r="C119" s="403" t="s">
        <v>89</v>
      </c>
      <c r="D119" s="399">
        <f>SUM(C120:C127)</f>
        <v>0</v>
      </c>
      <c r="E119" s="404"/>
      <c r="F119" s="405"/>
      <c r="G119" s="159"/>
      <c r="H119" s="159"/>
      <c r="I119" s="159"/>
      <c r="J119" s="159"/>
      <c r="K119" s="159"/>
      <c r="L119" s="159"/>
      <c r="M119" s="159"/>
      <c r="N119" s="159"/>
      <c r="O119" s="159"/>
      <c r="P119" s="159"/>
      <c r="Q119" s="159"/>
      <c r="R119" s="159"/>
      <c r="S119" s="159"/>
      <c r="T119" s="159"/>
      <c r="U119" s="159"/>
      <c r="V119" s="159"/>
      <c r="W119" s="159"/>
      <c r="X119" s="159"/>
      <c r="Y119" s="159"/>
      <c r="Z119" s="159"/>
      <c r="AA119" s="159"/>
      <c r="AB119" s="159"/>
      <c r="AC119" s="159"/>
      <c r="AD119" s="159"/>
      <c r="AE119" s="159"/>
      <c r="AF119" s="159"/>
      <c r="AG119" s="159"/>
      <c r="AH119" s="159"/>
      <c r="AI119" s="159"/>
      <c r="AJ119" s="159"/>
      <c r="AK119" s="159"/>
      <c r="AL119" s="159"/>
      <c r="AM119" s="159"/>
      <c r="AN119" s="159"/>
      <c r="AO119" s="159"/>
      <c r="AP119" s="159"/>
      <c r="AQ119" s="159"/>
      <c r="AR119" s="159"/>
      <c r="AS119" s="159"/>
      <c r="AT119" s="159"/>
      <c r="AU119" s="159"/>
      <c r="AV119" s="159"/>
      <c r="AW119" s="159"/>
      <c r="AX119" s="159"/>
      <c r="AY119" s="159"/>
      <c r="AZ119" s="159"/>
      <c r="BA119" s="159"/>
      <c r="BB119" s="159"/>
      <c r="BC119" s="159"/>
      <c r="BD119" s="159"/>
      <c r="BE119" s="159"/>
      <c r="BF119" s="159"/>
      <c r="BG119" s="159"/>
      <c r="BH119" s="159"/>
      <c r="BI119" s="159"/>
      <c r="BJ119" s="159"/>
      <c r="BK119" s="159"/>
      <c r="BL119" s="159"/>
      <c r="BM119" s="159"/>
      <c r="BN119" s="159"/>
      <c r="BO119" s="159"/>
      <c r="BP119" s="159"/>
      <c r="BQ119" s="159"/>
      <c r="BR119" s="159"/>
      <c r="BS119" s="159"/>
      <c r="BT119" s="159"/>
      <c r="BU119" s="159"/>
      <c r="BV119" s="159"/>
      <c r="BW119" s="159"/>
    </row>
    <row r="120" spans="1:75" ht="15" x14ac:dyDescent="0.2">
      <c r="B120" s="409" t="s">
        <v>209</v>
      </c>
      <c r="C120" s="401"/>
      <c r="D120" s="407"/>
      <c r="E120" s="410"/>
      <c r="F120" s="391"/>
    </row>
    <row r="121" spans="1:75" s="1" customFormat="1" ht="14.65" customHeight="1" x14ac:dyDescent="0.2">
      <c r="A121" s="283"/>
      <c r="B121" s="406" t="s">
        <v>210</v>
      </c>
      <c r="C121" s="401"/>
      <c r="D121" s="407"/>
      <c r="E121" s="408"/>
      <c r="F121" s="390"/>
      <c r="G121" s="73"/>
      <c r="H121" s="73"/>
      <c r="I121" s="73"/>
      <c r="J121" s="73"/>
      <c r="K121" s="73"/>
      <c r="L121" s="73"/>
      <c r="M121" s="73"/>
      <c r="N121" s="73"/>
      <c r="O121" s="73"/>
      <c r="P121" s="73"/>
      <c r="Q121" s="73"/>
      <c r="R121" s="73"/>
      <c r="S121" s="73"/>
      <c r="T121" s="73"/>
      <c r="U121" s="73"/>
      <c r="V121" s="73"/>
      <c r="W121" s="73"/>
      <c r="X121" s="73"/>
      <c r="Y121" s="73"/>
      <c r="Z121" s="73"/>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c r="BE121" s="73"/>
      <c r="BF121" s="73"/>
      <c r="BG121" s="73"/>
      <c r="BH121" s="73"/>
      <c r="BI121" s="73"/>
      <c r="BJ121" s="73"/>
      <c r="BK121" s="73"/>
      <c r="BL121" s="73"/>
      <c r="BM121" s="73"/>
      <c r="BN121" s="73"/>
      <c r="BO121" s="73"/>
      <c r="BP121" s="73"/>
      <c r="BQ121" s="73"/>
      <c r="BR121" s="73"/>
      <c r="BS121" s="73"/>
      <c r="BT121" s="73"/>
      <c r="BU121" s="73"/>
      <c r="BV121" s="73"/>
      <c r="BW121" s="73"/>
    </row>
    <row r="122" spans="1:75" ht="15" x14ac:dyDescent="0.2">
      <c r="B122" s="409" t="s">
        <v>211</v>
      </c>
      <c r="C122" s="401"/>
      <c r="D122" s="407"/>
      <c r="E122" s="410"/>
      <c r="F122" s="391"/>
    </row>
    <row r="123" spans="1:75" ht="15" x14ac:dyDescent="0.2">
      <c r="B123" s="409" t="s">
        <v>212</v>
      </c>
      <c r="C123" s="401"/>
      <c r="D123" s="407"/>
      <c r="E123" s="410"/>
      <c r="F123" s="391"/>
    </row>
    <row r="124" spans="1:75" s="1" customFormat="1" ht="14.65" customHeight="1" x14ac:dyDescent="0.2">
      <c r="A124" s="283"/>
      <c r="B124" s="406" t="s">
        <v>213</v>
      </c>
      <c r="C124" s="401"/>
      <c r="D124" s="407"/>
      <c r="E124" s="408"/>
      <c r="F124" s="390"/>
      <c r="G124" s="73"/>
      <c r="H124" s="73"/>
      <c r="I124" s="73"/>
      <c r="J124" s="73"/>
      <c r="K124" s="73"/>
      <c r="L124" s="73"/>
      <c r="M124" s="73"/>
      <c r="N124" s="73"/>
      <c r="O124" s="73"/>
      <c r="P124" s="73"/>
      <c r="Q124" s="73"/>
      <c r="R124" s="73"/>
      <c r="S124" s="73"/>
      <c r="T124" s="73"/>
      <c r="U124" s="73"/>
      <c r="V124" s="73"/>
      <c r="W124" s="73"/>
      <c r="X124" s="73"/>
      <c r="Y124" s="73"/>
      <c r="Z124" s="73"/>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c r="BE124" s="73"/>
      <c r="BF124" s="73"/>
      <c r="BG124" s="73"/>
      <c r="BH124" s="73"/>
      <c r="BI124" s="73"/>
      <c r="BJ124" s="73"/>
      <c r="BK124" s="73"/>
      <c r="BL124" s="73"/>
      <c r="BM124" s="73"/>
      <c r="BN124" s="73"/>
      <c r="BO124" s="73"/>
      <c r="BP124" s="73"/>
      <c r="BQ124" s="73"/>
      <c r="BR124" s="73"/>
      <c r="BS124" s="73"/>
      <c r="BT124" s="73"/>
      <c r="BU124" s="73"/>
      <c r="BV124" s="73"/>
      <c r="BW124" s="73"/>
    </row>
    <row r="125" spans="1:75" ht="15" x14ac:dyDescent="0.2">
      <c r="B125" s="409" t="s">
        <v>259</v>
      </c>
      <c r="C125" s="401"/>
      <c r="D125" s="407"/>
      <c r="E125" s="410"/>
      <c r="F125" s="391"/>
    </row>
    <row r="126" spans="1:75" ht="15" x14ac:dyDescent="0.2">
      <c r="B126" s="409" t="s">
        <v>214</v>
      </c>
      <c r="C126" s="401"/>
      <c r="D126" s="407"/>
      <c r="E126" s="410"/>
      <c r="F126" s="391"/>
    </row>
    <row r="127" spans="1:75" ht="15" x14ac:dyDescent="0.2">
      <c r="B127" s="409" t="s">
        <v>179</v>
      </c>
      <c r="C127" s="401"/>
      <c r="D127" s="407"/>
      <c r="E127" s="410"/>
      <c r="F127" s="391"/>
    </row>
    <row r="128" spans="1:75" ht="16.5" thickBot="1" x14ac:dyDescent="0.3">
      <c r="B128" s="411"/>
      <c r="C128" s="400"/>
      <c r="D128" s="412"/>
      <c r="E128" s="410"/>
      <c r="F128" s="391"/>
    </row>
    <row r="129" spans="1:75" s="160" customFormat="1" ht="15.75" thickBot="1" x14ac:dyDescent="0.25">
      <c r="A129" s="284"/>
      <c r="B129" s="402" t="s">
        <v>215</v>
      </c>
      <c r="C129" s="403" t="s">
        <v>89</v>
      </c>
      <c r="D129" s="399">
        <f>SUM(C130:C134)</f>
        <v>0</v>
      </c>
      <c r="E129" s="404"/>
      <c r="F129" s="405"/>
      <c r="G129" s="159"/>
      <c r="H129" s="159"/>
      <c r="I129" s="159"/>
      <c r="J129" s="159"/>
      <c r="K129" s="159"/>
      <c r="L129" s="159"/>
      <c r="M129" s="159"/>
      <c r="N129" s="159"/>
      <c r="O129" s="159"/>
      <c r="P129" s="159"/>
      <c r="Q129" s="159"/>
      <c r="R129" s="159"/>
      <c r="S129" s="159"/>
      <c r="T129" s="159"/>
      <c r="U129" s="159"/>
      <c r="V129" s="159"/>
      <c r="W129" s="159"/>
      <c r="X129" s="159"/>
      <c r="Y129" s="159"/>
      <c r="Z129" s="159"/>
      <c r="AA129" s="159"/>
      <c r="AB129" s="159"/>
      <c r="AC129" s="159"/>
      <c r="AD129" s="159"/>
      <c r="AE129" s="159"/>
      <c r="AF129" s="159"/>
      <c r="AG129" s="159"/>
      <c r="AH129" s="159"/>
      <c r="AI129" s="159"/>
      <c r="AJ129" s="159"/>
      <c r="AK129" s="159"/>
      <c r="AL129" s="159"/>
      <c r="AM129" s="159"/>
      <c r="AN129" s="159"/>
      <c r="AO129" s="159"/>
      <c r="AP129" s="159"/>
      <c r="AQ129" s="159"/>
      <c r="AR129" s="159"/>
      <c r="AS129" s="159"/>
      <c r="AT129" s="159"/>
      <c r="AU129" s="159"/>
      <c r="AV129" s="159"/>
      <c r="AW129" s="159"/>
      <c r="AX129" s="159"/>
      <c r="AY129" s="159"/>
      <c r="AZ129" s="159"/>
      <c r="BA129" s="159"/>
      <c r="BB129" s="159"/>
      <c r="BC129" s="159"/>
      <c r="BD129" s="159"/>
      <c r="BE129" s="159"/>
      <c r="BF129" s="159"/>
      <c r="BG129" s="159"/>
      <c r="BH129" s="159"/>
      <c r="BI129" s="159"/>
      <c r="BJ129" s="159"/>
      <c r="BK129" s="159"/>
      <c r="BL129" s="159"/>
      <c r="BM129" s="159"/>
      <c r="BN129" s="159"/>
      <c r="BO129" s="159"/>
      <c r="BP129" s="159"/>
      <c r="BQ129" s="159"/>
      <c r="BR129" s="159"/>
      <c r="BS129" s="159"/>
      <c r="BT129" s="159"/>
      <c r="BU129" s="159"/>
      <c r="BV129" s="159"/>
      <c r="BW129" s="159"/>
    </row>
    <row r="130" spans="1:75" s="1" customFormat="1" ht="14.65" customHeight="1" x14ac:dyDescent="0.2">
      <c r="A130" s="283"/>
      <c r="B130" s="406" t="s">
        <v>216</v>
      </c>
      <c r="C130" s="401"/>
      <c r="D130" s="412"/>
      <c r="E130" s="408"/>
      <c r="F130" s="390"/>
      <c r="G130" s="73"/>
      <c r="H130" s="73"/>
      <c r="I130" s="73"/>
      <c r="J130" s="73"/>
      <c r="K130" s="73"/>
      <c r="L130" s="73"/>
      <c r="M130" s="73"/>
      <c r="N130" s="73"/>
      <c r="O130" s="73"/>
      <c r="P130" s="73"/>
      <c r="Q130" s="73"/>
      <c r="R130" s="73"/>
      <c r="S130" s="73"/>
      <c r="T130" s="73"/>
      <c r="U130" s="73"/>
      <c r="V130" s="73"/>
      <c r="W130" s="73"/>
      <c r="X130" s="73"/>
      <c r="Y130" s="73"/>
      <c r="Z130" s="73"/>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c r="BE130" s="73"/>
      <c r="BF130" s="73"/>
      <c r="BG130" s="73"/>
      <c r="BH130" s="73"/>
      <c r="BI130" s="73"/>
      <c r="BJ130" s="73"/>
      <c r="BK130" s="73"/>
      <c r="BL130" s="73"/>
      <c r="BM130" s="73"/>
      <c r="BN130" s="73"/>
      <c r="BO130" s="73"/>
      <c r="BP130" s="73"/>
      <c r="BQ130" s="73"/>
      <c r="BR130" s="73"/>
      <c r="BS130" s="73"/>
      <c r="BT130" s="73"/>
      <c r="BU130" s="73"/>
      <c r="BV130" s="73"/>
      <c r="BW130" s="73"/>
    </row>
    <row r="131" spans="1:75" ht="15" x14ac:dyDescent="0.2">
      <c r="B131" s="409" t="s">
        <v>217</v>
      </c>
      <c r="C131" s="401"/>
      <c r="D131" s="412"/>
      <c r="E131" s="410"/>
      <c r="F131" s="391"/>
    </row>
    <row r="132" spans="1:75" s="1" customFormat="1" ht="14.65" customHeight="1" x14ac:dyDescent="0.2">
      <c r="A132" s="283"/>
      <c r="B132" s="406" t="s">
        <v>218</v>
      </c>
      <c r="C132" s="401"/>
      <c r="D132" s="412"/>
      <c r="E132" s="408"/>
      <c r="F132" s="390"/>
      <c r="G132" s="73"/>
      <c r="H132" s="73"/>
      <c r="I132" s="73"/>
      <c r="J132" s="73"/>
      <c r="K132" s="73"/>
      <c r="L132" s="73"/>
      <c r="M132" s="73"/>
      <c r="N132" s="73"/>
      <c r="O132" s="73"/>
      <c r="P132" s="73"/>
      <c r="Q132" s="73"/>
      <c r="R132" s="73"/>
      <c r="S132" s="73"/>
      <c r="T132" s="73"/>
      <c r="U132" s="73"/>
      <c r="V132" s="73"/>
      <c r="W132" s="73"/>
      <c r="X132" s="73"/>
      <c r="Y132" s="73"/>
      <c r="Z132" s="73"/>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c r="BE132" s="73"/>
      <c r="BF132" s="73"/>
      <c r="BG132" s="73"/>
      <c r="BH132" s="73"/>
      <c r="BI132" s="73"/>
      <c r="BJ132" s="73"/>
      <c r="BK132" s="73"/>
      <c r="BL132" s="73"/>
      <c r="BM132" s="73"/>
      <c r="BN132" s="73"/>
      <c r="BO132" s="73"/>
      <c r="BP132" s="73"/>
      <c r="BQ132" s="73"/>
      <c r="BR132" s="73"/>
      <c r="BS132" s="73"/>
      <c r="BT132" s="73"/>
      <c r="BU132" s="73"/>
      <c r="BV132" s="73"/>
      <c r="BW132" s="73"/>
    </row>
    <row r="133" spans="1:75" ht="15" x14ac:dyDescent="0.2">
      <c r="B133" s="409" t="s">
        <v>219</v>
      </c>
      <c r="C133" s="401"/>
      <c r="D133" s="412"/>
      <c r="E133" s="410"/>
      <c r="F133" s="391"/>
    </row>
    <row r="134" spans="1:75" ht="15" x14ac:dyDescent="0.2">
      <c r="B134" s="409" t="s">
        <v>179</v>
      </c>
      <c r="C134" s="401"/>
      <c r="D134" s="412"/>
      <c r="E134" s="410"/>
      <c r="F134" s="391"/>
    </row>
    <row r="135" spans="1:75" ht="16.5" thickBot="1" x14ac:dyDescent="0.3">
      <c r="B135" s="411"/>
      <c r="C135" s="400"/>
      <c r="D135" s="412"/>
      <c r="E135" s="410"/>
      <c r="F135" s="391"/>
    </row>
    <row r="136" spans="1:75" s="160" customFormat="1" ht="15.75" thickBot="1" x14ac:dyDescent="0.25">
      <c r="A136" s="284"/>
      <c r="B136" s="402" t="s">
        <v>220</v>
      </c>
      <c r="C136" s="403" t="s">
        <v>89</v>
      </c>
      <c r="D136" s="399">
        <f>SUM(C137:C142)</f>
        <v>0</v>
      </c>
      <c r="E136" s="404"/>
      <c r="F136" s="405"/>
      <c r="G136" s="159"/>
      <c r="H136" s="159"/>
      <c r="I136" s="159"/>
      <c r="J136" s="159"/>
      <c r="K136" s="159"/>
      <c r="L136" s="159"/>
      <c r="M136" s="159"/>
      <c r="N136" s="159"/>
      <c r="O136" s="159"/>
      <c r="P136" s="159"/>
      <c r="Q136" s="159"/>
      <c r="R136" s="159"/>
      <c r="S136" s="159"/>
      <c r="T136" s="159"/>
      <c r="U136" s="159"/>
      <c r="V136" s="159"/>
      <c r="W136" s="159"/>
      <c r="X136" s="159"/>
      <c r="Y136" s="159"/>
      <c r="Z136" s="159"/>
      <c r="AA136" s="159"/>
      <c r="AB136" s="159"/>
      <c r="AC136" s="159"/>
      <c r="AD136" s="159"/>
      <c r="AE136" s="159"/>
      <c r="AF136" s="159"/>
      <c r="AG136" s="159"/>
      <c r="AH136" s="159"/>
      <c r="AI136" s="159"/>
      <c r="AJ136" s="159"/>
      <c r="AK136" s="159"/>
      <c r="AL136" s="159"/>
      <c r="AM136" s="159"/>
      <c r="AN136" s="159"/>
      <c r="AO136" s="159"/>
      <c r="AP136" s="159"/>
      <c r="AQ136" s="159"/>
      <c r="AR136" s="159"/>
      <c r="AS136" s="159"/>
      <c r="AT136" s="159"/>
      <c r="AU136" s="159"/>
      <c r="AV136" s="159"/>
      <c r="AW136" s="159"/>
      <c r="AX136" s="159"/>
      <c r="AY136" s="159"/>
      <c r="AZ136" s="159"/>
      <c r="BA136" s="159"/>
      <c r="BB136" s="159"/>
      <c r="BC136" s="159"/>
      <c r="BD136" s="159"/>
      <c r="BE136" s="159"/>
      <c r="BF136" s="159"/>
      <c r="BG136" s="159"/>
      <c r="BH136" s="159"/>
      <c r="BI136" s="159"/>
      <c r="BJ136" s="159"/>
      <c r="BK136" s="159"/>
      <c r="BL136" s="159"/>
      <c r="BM136" s="159"/>
      <c r="BN136" s="159"/>
      <c r="BO136" s="159"/>
      <c r="BP136" s="159"/>
      <c r="BQ136" s="159"/>
      <c r="BR136" s="159"/>
      <c r="BS136" s="159"/>
      <c r="BT136" s="159"/>
      <c r="BU136" s="159"/>
      <c r="BV136" s="159"/>
      <c r="BW136" s="159"/>
    </row>
    <row r="137" spans="1:75" ht="15" x14ac:dyDescent="0.2">
      <c r="B137" s="409" t="s">
        <v>221</v>
      </c>
      <c r="C137" s="401"/>
      <c r="D137" s="412"/>
      <c r="E137" s="410"/>
      <c r="F137" s="391"/>
    </row>
    <row r="138" spans="1:75" s="1" customFormat="1" ht="14.65" customHeight="1" x14ac:dyDescent="0.2">
      <c r="A138" s="283"/>
      <c r="B138" s="406" t="s">
        <v>222</v>
      </c>
      <c r="C138" s="401"/>
      <c r="D138" s="412"/>
      <c r="E138" s="408"/>
      <c r="F138" s="390"/>
      <c r="G138" s="73"/>
      <c r="H138" s="73"/>
      <c r="I138" s="73"/>
      <c r="J138" s="73"/>
      <c r="K138" s="73"/>
      <c r="L138" s="73"/>
      <c r="M138" s="73"/>
      <c r="N138" s="73"/>
      <c r="O138" s="73"/>
      <c r="P138" s="73"/>
      <c r="Q138" s="73"/>
      <c r="R138" s="73"/>
      <c r="S138" s="73"/>
      <c r="T138" s="73"/>
      <c r="U138" s="73"/>
      <c r="V138" s="73"/>
      <c r="W138" s="73"/>
      <c r="X138" s="73"/>
      <c r="Y138" s="73"/>
      <c r="Z138" s="73"/>
      <c r="AA138" s="73"/>
      <c r="AB138" s="73"/>
      <c r="AC138" s="73"/>
      <c r="AD138" s="73"/>
      <c r="AE138" s="73"/>
      <c r="AF138" s="73"/>
      <c r="AG138" s="73"/>
      <c r="AH138" s="73"/>
      <c r="AI138" s="73"/>
      <c r="AJ138" s="73"/>
      <c r="AK138" s="73"/>
      <c r="AL138" s="73"/>
      <c r="AM138" s="73"/>
      <c r="AN138" s="73"/>
      <c r="AO138" s="73"/>
      <c r="AP138" s="73"/>
      <c r="AQ138" s="73"/>
      <c r="AR138" s="73"/>
      <c r="AS138" s="73"/>
      <c r="AT138" s="73"/>
      <c r="AU138" s="73"/>
      <c r="AV138" s="73"/>
      <c r="AW138" s="73"/>
      <c r="AX138" s="73"/>
      <c r="AY138" s="73"/>
      <c r="AZ138" s="73"/>
      <c r="BA138" s="73"/>
      <c r="BB138" s="73"/>
      <c r="BC138" s="73"/>
      <c r="BD138" s="73"/>
      <c r="BE138" s="73"/>
      <c r="BF138" s="73"/>
      <c r="BG138" s="73"/>
      <c r="BH138" s="73"/>
      <c r="BI138" s="73"/>
      <c r="BJ138" s="73"/>
      <c r="BK138" s="73"/>
      <c r="BL138" s="73"/>
      <c r="BM138" s="73"/>
      <c r="BN138" s="73"/>
      <c r="BO138" s="73"/>
      <c r="BP138" s="73"/>
      <c r="BQ138" s="73"/>
      <c r="BR138" s="73"/>
      <c r="BS138" s="73"/>
      <c r="BT138" s="73"/>
      <c r="BU138" s="73"/>
      <c r="BV138" s="73"/>
      <c r="BW138" s="73"/>
    </row>
    <row r="139" spans="1:75" ht="15" x14ac:dyDescent="0.2">
      <c r="B139" s="409" t="s">
        <v>223</v>
      </c>
      <c r="C139" s="401"/>
      <c r="D139" s="412"/>
      <c r="E139" s="410"/>
      <c r="F139" s="391"/>
    </row>
    <row r="140" spans="1:75" ht="15" x14ac:dyDescent="0.2">
      <c r="B140" s="409" t="s">
        <v>224</v>
      </c>
      <c r="C140" s="401"/>
      <c r="D140" s="412"/>
      <c r="E140" s="410"/>
      <c r="F140" s="391"/>
    </row>
    <row r="141" spans="1:75" s="1" customFormat="1" ht="14.65" customHeight="1" x14ac:dyDescent="0.2">
      <c r="A141" s="283"/>
      <c r="B141" s="406" t="s">
        <v>225</v>
      </c>
      <c r="C141" s="401"/>
      <c r="D141" s="412"/>
      <c r="E141" s="408"/>
      <c r="F141" s="390"/>
      <c r="G141" s="73"/>
      <c r="H141" s="73"/>
      <c r="I141" s="73"/>
      <c r="J141" s="73"/>
      <c r="K141" s="73"/>
      <c r="L141" s="73"/>
      <c r="M141" s="73"/>
      <c r="N141" s="73"/>
      <c r="O141" s="73"/>
      <c r="P141" s="73"/>
      <c r="Q141" s="73"/>
      <c r="R141" s="73"/>
      <c r="S141" s="73"/>
      <c r="T141" s="73"/>
      <c r="U141" s="73"/>
      <c r="V141" s="73"/>
      <c r="W141" s="73"/>
      <c r="X141" s="73"/>
      <c r="Y141" s="73"/>
      <c r="Z141" s="73"/>
      <c r="AA141" s="73"/>
      <c r="AB141" s="73"/>
      <c r="AC141" s="73"/>
      <c r="AD141" s="73"/>
      <c r="AE141" s="73"/>
      <c r="AF141" s="73"/>
      <c r="AG141" s="73"/>
      <c r="AH141" s="73"/>
      <c r="AI141" s="73"/>
      <c r="AJ141" s="73"/>
      <c r="AK141" s="73"/>
      <c r="AL141" s="73"/>
      <c r="AM141" s="73"/>
      <c r="AN141" s="73"/>
      <c r="AO141" s="73"/>
      <c r="AP141" s="73"/>
      <c r="AQ141" s="73"/>
      <c r="AR141" s="73"/>
      <c r="AS141" s="73"/>
      <c r="AT141" s="73"/>
      <c r="AU141" s="73"/>
      <c r="AV141" s="73"/>
      <c r="AW141" s="73"/>
      <c r="AX141" s="73"/>
      <c r="AY141" s="73"/>
      <c r="AZ141" s="73"/>
      <c r="BA141" s="73"/>
      <c r="BB141" s="73"/>
      <c r="BC141" s="73"/>
      <c r="BD141" s="73"/>
      <c r="BE141" s="73"/>
      <c r="BF141" s="73"/>
      <c r="BG141" s="73"/>
      <c r="BH141" s="73"/>
      <c r="BI141" s="73"/>
      <c r="BJ141" s="73"/>
      <c r="BK141" s="73"/>
      <c r="BL141" s="73"/>
      <c r="BM141" s="73"/>
      <c r="BN141" s="73"/>
      <c r="BO141" s="73"/>
      <c r="BP141" s="73"/>
      <c r="BQ141" s="73"/>
      <c r="BR141" s="73"/>
      <c r="BS141" s="73"/>
      <c r="BT141" s="73"/>
      <c r="BU141" s="73"/>
      <c r="BV141" s="73"/>
      <c r="BW141" s="73"/>
    </row>
    <row r="142" spans="1:75" ht="15" x14ac:dyDescent="0.2">
      <c r="B142" s="413" t="s">
        <v>179</v>
      </c>
      <c r="C142" s="414"/>
      <c r="D142" s="412"/>
      <c r="E142" s="410"/>
      <c r="F142" s="391"/>
    </row>
    <row r="143" spans="1:75" ht="15.75" x14ac:dyDescent="0.25">
      <c r="B143" s="411"/>
      <c r="C143" s="415"/>
      <c r="D143" s="412"/>
      <c r="E143" s="410"/>
      <c r="F143" s="391"/>
    </row>
    <row r="144" spans="1:75" ht="16.5" thickBot="1" x14ac:dyDescent="0.3">
      <c r="B144" s="416"/>
      <c r="C144" s="417"/>
      <c r="D144" s="412"/>
      <c r="E144" s="410"/>
      <c r="F144" s="391"/>
    </row>
    <row r="145" spans="1:75" s="165" customFormat="1" ht="18.75" thickBot="1" x14ac:dyDescent="0.3">
      <c r="A145" s="285"/>
      <c r="B145" s="593" t="s">
        <v>226</v>
      </c>
      <c r="C145" s="594"/>
      <c r="D145" s="595"/>
      <c r="E145" s="394">
        <f>D37+D51+D55+D64+D70+D94+D102+D107+D112+D119+D129+D136</f>
        <v>0</v>
      </c>
      <c r="F145" s="418"/>
      <c r="G145" s="89"/>
      <c r="H145" s="89"/>
      <c r="I145" s="89"/>
      <c r="J145" s="89"/>
      <c r="K145" s="89"/>
      <c r="L145" s="89"/>
      <c r="M145" s="89"/>
      <c r="N145" s="89"/>
      <c r="O145" s="89"/>
      <c r="P145" s="89"/>
      <c r="Q145" s="89"/>
      <c r="R145" s="89"/>
      <c r="S145" s="89"/>
      <c r="T145" s="89"/>
      <c r="U145" s="89"/>
      <c r="V145" s="89"/>
      <c r="W145" s="89"/>
      <c r="X145" s="89"/>
      <c r="Y145" s="89"/>
      <c r="Z145" s="89"/>
      <c r="AA145" s="89"/>
      <c r="AB145" s="89"/>
      <c r="AC145" s="89"/>
      <c r="AD145" s="89"/>
      <c r="AE145" s="89"/>
      <c r="AF145" s="89"/>
      <c r="AG145" s="89"/>
      <c r="AH145" s="89"/>
      <c r="AI145" s="89"/>
      <c r="AJ145" s="89"/>
      <c r="AK145" s="89"/>
      <c r="AL145" s="89"/>
      <c r="AM145" s="89"/>
      <c r="AN145" s="89"/>
      <c r="AO145" s="89"/>
      <c r="AP145" s="89"/>
      <c r="AQ145" s="89"/>
      <c r="AR145" s="89"/>
      <c r="AS145" s="89"/>
      <c r="AT145" s="89"/>
      <c r="AU145" s="89"/>
      <c r="AV145" s="89"/>
      <c r="AW145" s="89"/>
      <c r="AX145" s="89"/>
      <c r="AY145" s="89"/>
      <c r="AZ145" s="89"/>
      <c r="BA145" s="89"/>
      <c r="BB145" s="89"/>
      <c r="BC145" s="89"/>
      <c r="BD145" s="89"/>
      <c r="BE145" s="89"/>
      <c r="BF145" s="89"/>
      <c r="BG145" s="89"/>
      <c r="BH145" s="89"/>
      <c r="BI145" s="89"/>
      <c r="BJ145" s="89"/>
      <c r="BK145" s="89"/>
      <c r="BL145" s="89"/>
      <c r="BM145" s="89"/>
      <c r="BN145" s="89"/>
      <c r="BO145" s="89"/>
      <c r="BP145" s="89"/>
      <c r="BQ145" s="89"/>
      <c r="BR145" s="89"/>
      <c r="BS145" s="89"/>
      <c r="BT145" s="89"/>
      <c r="BU145" s="89"/>
      <c r="BV145" s="89"/>
      <c r="BW145" s="89"/>
    </row>
    <row r="146" spans="1:75" s="89" customFormat="1" ht="15.4" customHeight="1" thickBot="1" x14ac:dyDescent="0.3">
      <c r="A146" s="285"/>
      <c r="B146" s="419"/>
      <c r="C146" s="420"/>
      <c r="D146" s="421"/>
      <c r="E146" s="422"/>
      <c r="F146" s="418"/>
    </row>
    <row r="147" spans="1:75" s="105" customFormat="1" ht="19.5" thickTop="1" thickBot="1" x14ac:dyDescent="0.3">
      <c r="A147" s="285"/>
      <c r="B147" s="596" t="s">
        <v>227</v>
      </c>
      <c r="C147" s="597"/>
      <c r="D147" s="597"/>
      <c r="E147" s="598"/>
      <c r="F147" s="418"/>
      <c r="G147" s="89"/>
      <c r="H147" s="89"/>
      <c r="I147" s="89"/>
      <c r="J147" s="89"/>
      <c r="K147" s="89"/>
      <c r="L147" s="89"/>
      <c r="M147" s="89"/>
      <c r="N147" s="89"/>
      <c r="O147" s="89"/>
      <c r="P147" s="89"/>
      <c r="Q147" s="89"/>
      <c r="R147" s="89"/>
      <c r="S147" s="89"/>
      <c r="T147" s="89"/>
      <c r="U147" s="89"/>
      <c r="V147" s="89"/>
      <c r="W147" s="89"/>
      <c r="X147" s="89"/>
      <c r="Y147" s="89"/>
      <c r="Z147" s="89"/>
      <c r="AA147" s="89"/>
      <c r="AB147" s="89"/>
      <c r="AC147" s="89"/>
      <c r="AD147" s="89"/>
      <c r="AE147" s="89"/>
      <c r="AF147" s="89"/>
      <c r="AG147" s="89"/>
      <c r="AH147" s="89"/>
      <c r="AI147" s="89"/>
      <c r="AJ147" s="89"/>
      <c r="AK147" s="89"/>
      <c r="AL147" s="89"/>
      <c r="AM147" s="89"/>
      <c r="AN147" s="89"/>
      <c r="AO147" s="89"/>
      <c r="AP147" s="89"/>
      <c r="AQ147" s="89"/>
      <c r="AR147" s="89"/>
      <c r="AS147" s="89"/>
      <c r="AT147" s="89"/>
      <c r="AU147" s="89"/>
      <c r="AV147" s="89"/>
      <c r="AW147" s="89"/>
      <c r="AX147" s="89"/>
      <c r="AY147" s="89"/>
      <c r="AZ147" s="89"/>
      <c r="BA147" s="89"/>
      <c r="BB147" s="89"/>
      <c r="BC147" s="89"/>
      <c r="BD147" s="89"/>
      <c r="BE147" s="89"/>
      <c r="BF147" s="89"/>
      <c r="BG147" s="89"/>
      <c r="BH147" s="89"/>
      <c r="BI147" s="89"/>
      <c r="BJ147" s="89"/>
      <c r="BK147" s="89"/>
      <c r="BL147" s="89"/>
      <c r="BM147" s="89"/>
      <c r="BN147" s="89"/>
      <c r="BO147" s="89"/>
      <c r="BP147" s="89"/>
      <c r="BQ147" s="89"/>
      <c r="BR147" s="89"/>
      <c r="BS147" s="89"/>
      <c r="BT147" s="89"/>
      <c r="BU147" s="89"/>
      <c r="BV147" s="89"/>
      <c r="BW147" s="89"/>
    </row>
    <row r="148" spans="1:75" s="96" customFormat="1" ht="12.4" customHeight="1" thickBot="1" x14ac:dyDescent="0.25">
      <c r="A148" s="256"/>
      <c r="B148" s="423"/>
      <c r="C148" s="407"/>
      <c r="D148" s="407"/>
      <c r="E148" s="424"/>
      <c r="F148" s="391"/>
    </row>
    <row r="149" spans="1:75" s="119" customFormat="1" ht="18.75" thickBot="1" x14ac:dyDescent="0.3">
      <c r="A149" s="281"/>
      <c r="B149" s="599" t="s">
        <v>228</v>
      </c>
      <c r="C149" s="600"/>
      <c r="D149" s="601"/>
      <c r="E149" s="392">
        <f>E33</f>
        <v>0</v>
      </c>
      <c r="F149" s="425"/>
      <c r="G149" s="64"/>
      <c r="H149" s="64"/>
      <c r="I149" s="64"/>
      <c r="J149" s="64"/>
      <c r="K149" s="64"/>
      <c r="L149" s="64"/>
      <c r="M149" s="64"/>
      <c r="N149" s="64"/>
      <c r="O149" s="64"/>
      <c r="P149" s="64"/>
      <c r="Q149" s="64"/>
      <c r="R149" s="64"/>
      <c r="S149" s="64"/>
      <c r="T149" s="64"/>
      <c r="U149" s="64"/>
      <c r="V149" s="64"/>
      <c r="W149" s="64"/>
      <c r="X149" s="64"/>
      <c r="Y149" s="64"/>
      <c r="Z149" s="64"/>
      <c r="AA149" s="64"/>
      <c r="AB149" s="64"/>
      <c r="AC149" s="64"/>
      <c r="AD149" s="64"/>
      <c r="AE149" s="64"/>
      <c r="AF149" s="64"/>
      <c r="AG149" s="64"/>
      <c r="AH149" s="64"/>
      <c r="AI149" s="64"/>
      <c r="AJ149" s="64"/>
      <c r="AK149" s="64"/>
      <c r="AL149" s="64"/>
      <c r="AM149" s="64"/>
      <c r="AN149" s="64"/>
      <c r="AO149" s="64"/>
      <c r="AP149" s="64"/>
      <c r="AQ149" s="64"/>
      <c r="AR149" s="64"/>
      <c r="AS149" s="64"/>
      <c r="AT149" s="64"/>
      <c r="AU149" s="64"/>
      <c r="AV149" s="64"/>
      <c r="AW149" s="64"/>
      <c r="AX149" s="64"/>
      <c r="AY149" s="64"/>
      <c r="AZ149" s="64"/>
      <c r="BA149" s="64"/>
      <c r="BB149" s="64"/>
      <c r="BC149" s="64"/>
      <c r="BD149" s="64"/>
      <c r="BE149" s="64"/>
      <c r="BF149" s="64"/>
      <c r="BG149" s="64"/>
      <c r="BH149" s="64"/>
      <c r="BI149" s="64"/>
      <c r="BJ149" s="64"/>
      <c r="BK149" s="64"/>
      <c r="BL149" s="64"/>
      <c r="BM149" s="64"/>
      <c r="BN149" s="64"/>
      <c r="BO149" s="64"/>
      <c r="BP149" s="64"/>
      <c r="BQ149" s="64"/>
      <c r="BR149" s="64"/>
      <c r="BS149" s="64"/>
      <c r="BT149" s="64"/>
      <c r="BU149" s="64"/>
      <c r="BV149" s="64"/>
      <c r="BW149" s="64"/>
    </row>
    <row r="150" spans="1:75" s="96" customFormat="1" ht="12.4" customHeight="1" thickBot="1" x14ac:dyDescent="0.25">
      <c r="A150" s="256"/>
      <c r="B150" s="426"/>
      <c r="C150" s="407"/>
      <c r="D150" s="407"/>
      <c r="E150" s="393"/>
      <c r="F150" s="391"/>
    </row>
    <row r="151" spans="1:75" s="119" customFormat="1" ht="18.75" thickBot="1" x14ac:dyDescent="0.3">
      <c r="A151" s="281"/>
      <c r="B151" s="599" t="s">
        <v>229</v>
      </c>
      <c r="C151" s="600"/>
      <c r="D151" s="601"/>
      <c r="E151" s="392">
        <f>E145</f>
        <v>0</v>
      </c>
      <c r="F151" s="425"/>
      <c r="G151" s="64"/>
      <c r="H151" s="64"/>
      <c r="I151" s="64"/>
      <c r="J151" s="64"/>
      <c r="K151" s="64"/>
      <c r="L151" s="64"/>
      <c r="M151" s="64"/>
      <c r="N151" s="64"/>
      <c r="O151" s="64"/>
      <c r="P151" s="64"/>
      <c r="Q151" s="64"/>
      <c r="R151" s="64"/>
      <c r="S151" s="64"/>
      <c r="T151" s="64"/>
      <c r="U151" s="64"/>
      <c r="V151" s="64"/>
      <c r="W151" s="64"/>
      <c r="X151" s="64"/>
      <c r="Y151" s="64"/>
      <c r="Z151" s="64"/>
      <c r="AA151" s="64"/>
      <c r="AB151" s="64"/>
      <c r="AC151" s="64"/>
      <c r="AD151" s="64"/>
      <c r="AE151" s="64"/>
      <c r="AF151" s="64"/>
      <c r="AG151" s="64"/>
      <c r="AH151" s="64"/>
      <c r="AI151" s="64"/>
      <c r="AJ151" s="64"/>
      <c r="AK151" s="64"/>
      <c r="AL151" s="64"/>
      <c r="AM151" s="64"/>
      <c r="AN151" s="64"/>
      <c r="AO151" s="64"/>
      <c r="AP151" s="64"/>
      <c r="AQ151" s="64"/>
      <c r="AR151" s="64"/>
      <c r="AS151" s="64"/>
      <c r="AT151" s="64"/>
      <c r="AU151" s="64"/>
      <c r="AV151" s="64"/>
      <c r="AW151" s="64"/>
      <c r="AX151" s="64"/>
      <c r="AY151" s="64"/>
      <c r="AZ151" s="64"/>
      <c r="BA151" s="64"/>
      <c r="BB151" s="64"/>
      <c r="BC151" s="64"/>
      <c r="BD151" s="64"/>
      <c r="BE151" s="64"/>
      <c r="BF151" s="64"/>
      <c r="BG151" s="64"/>
      <c r="BH151" s="64"/>
      <c r="BI151" s="64"/>
      <c r="BJ151" s="64"/>
      <c r="BK151" s="64"/>
      <c r="BL151" s="64"/>
      <c r="BM151" s="64"/>
      <c r="BN151" s="64"/>
      <c r="BO151" s="64"/>
      <c r="BP151" s="64"/>
      <c r="BQ151" s="64"/>
      <c r="BR151" s="64"/>
      <c r="BS151" s="64"/>
      <c r="BT151" s="64"/>
      <c r="BU151" s="64"/>
      <c r="BV151" s="64"/>
      <c r="BW151" s="64"/>
    </row>
    <row r="152" spans="1:75" s="96" customFormat="1" ht="12.4" customHeight="1" thickBot="1" x14ac:dyDescent="0.25">
      <c r="A152" s="256"/>
      <c r="B152" s="426"/>
      <c r="C152" s="407"/>
      <c r="D152" s="407"/>
      <c r="E152" s="393"/>
      <c r="F152" s="391"/>
    </row>
    <row r="153" spans="1:75" s="96" customFormat="1" ht="18.75" thickBot="1" x14ac:dyDescent="0.3">
      <c r="A153" s="256"/>
      <c r="B153" s="599" t="s">
        <v>230</v>
      </c>
      <c r="C153" s="600"/>
      <c r="D153" s="601"/>
      <c r="E153" s="392">
        <f>E149-E151</f>
        <v>0</v>
      </c>
      <c r="F153" s="391"/>
    </row>
    <row r="154" spans="1:75" s="96" customFormat="1" ht="12.4" customHeight="1" x14ac:dyDescent="0.2">
      <c r="A154" s="256"/>
      <c r="B154" s="423"/>
      <c r="C154" s="407"/>
      <c r="D154" s="407"/>
      <c r="E154" s="424"/>
      <c r="F154" s="391"/>
    </row>
    <row r="155" spans="1:75" s="96" customFormat="1" ht="16.5" thickBot="1" x14ac:dyDescent="0.3">
      <c r="A155" s="256"/>
      <c r="B155" s="427"/>
      <c r="C155" s="428"/>
      <c r="D155" s="429"/>
      <c r="E155" s="430"/>
      <c r="F155" s="391"/>
    </row>
    <row r="156" spans="1:75" s="96" customFormat="1" ht="19.5" thickTop="1" x14ac:dyDescent="0.2">
      <c r="A156" s="256"/>
      <c r="B156" s="602" t="s">
        <v>295</v>
      </c>
      <c r="C156" s="603"/>
      <c r="D156" s="603"/>
      <c r="E156" s="603"/>
      <c r="F156" s="603"/>
    </row>
    <row r="157" spans="1:75" s="96" customFormat="1" ht="15.75" x14ac:dyDescent="0.25">
      <c r="A157" s="256"/>
      <c r="B157" s="431"/>
      <c r="C157" s="415"/>
      <c r="D157" s="412"/>
      <c r="E157" s="410"/>
      <c r="F157" s="391"/>
    </row>
    <row r="158" spans="1:75" s="96" customFormat="1" ht="15" x14ac:dyDescent="0.2">
      <c r="B158" s="441" t="s">
        <v>296</v>
      </c>
      <c r="C158" s="415"/>
      <c r="D158" s="412"/>
      <c r="E158" s="410"/>
      <c r="F158" s="391"/>
    </row>
    <row r="159" spans="1:75" s="86" customFormat="1" ht="15.75" x14ac:dyDescent="0.25">
      <c r="A159" s="286"/>
      <c r="B159" s="432"/>
      <c r="C159" s="433"/>
      <c r="D159" s="434"/>
      <c r="E159" s="435"/>
      <c r="F159" s="436"/>
    </row>
    <row r="160" spans="1:75" s="96" customFormat="1" x14ac:dyDescent="0.2">
      <c r="A160" s="256"/>
      <c r="B160" s="391"/>
      <c r="C160" s="437"/>
      <c r="D160" s="437"/>
      <c r="E160" s="410"/>
      <c r="F160" s="391"/>
    </row>
    <row r="161" spans="1:6" s="96" customFormat="1" x14ac:dyDescent="0.2">
      <c r="A161" s="256"/>
      <c r="B161" s="391"/>
      <c r="C161" s="437"/>
      <c r="D161" s="437"/>
      <c r="E161" s="410"/>
      <c r="F161" s="391"/>
    </row>
    <row r="162" spans="1:6" x14ac:dyDescent="0.2">
      <c r="B162" s="391"/>
      <c r="C162" s="437"/>
      <c r="D162" s="437"/>
      <c r="E162" s="410"/>
      <c r="F162" s="391"/>
    </row>
    <row r="163" spans="1:6" x14ac:dyDescent="0.2">
      <c r="B163" s="391"/>
      <c r="C163" s="437"/>
      <c r="D163" s="437"/>
      <c r="E163" s="410"/>
      <c r="F163" s="391"/>
    </row>
    <row r="164" spans="1:6" x14ac:dyDescent="0.2">
      <c r="B164" s="391"/>
      <c r="C164" s="437"/>
      <c r="D164" s="437"/>
      <c r="E164" s="410"/>
      <c r="F164" s="391"/>
    </row>
    <row r="165" spans="1:6" x14ac:dyDescent="0.2">
      <c r="B165" s="391"/>
      <c r="C165" s="437"/>
      <c r="D165" s="437"/>
      <c r="E165" s="410"/>
      <c r="F165" s="391"/>
    </row>
    <row r="166" spans="1:6" x14ac:dyDescent="0.2">
      <c r="B166" s="391"/>
      <c r="C166" s="437"/>
      <c r="D166" s="437"/>
      <c r="E166" s="410"/>
      <c r="F166" s="391"/>
    </row>
    <row r="167" spans="1:6" x14ac:dyDescent="0.2">
      <c r="B167" s="391"/>
      <c r="C167" s="437"/>
      <c r="D167" s="437"/>
      <c r="E167" s="410"/>
      <c r="F167" s="391"/>
    </row>
    <row r="168" spans="1:6" x14ac:dyDescent="0.2">
      <c r="B168" s="391"/>
      <c r="C168" s="437"/>
      <c r="D168" s="437"/>
      <c r="E168" s="410"/>
      <c r="F168" s="391"/>
    </row>
    <row r="169" spans="1:6" x14ac:dyDescent="0.2">
      <c r="B169" s="391"/>
      <c r="C169" s="437"/>
      <c r="D169" s="437"/>
      <c r="E169" s="410"/>
      <c r="F169" s="391"/>
    </row>
    <row r="170" spans="1:6" x14ac:dyDescent="0.2">
      <c r="B170" s="391"/>
      <c r="C170" s="437"/>
      <c r="D170" s="437"/>
      <c r="E170" s="410"/>
      <c r="F170" s="391"/>
    </row>
    <row r="171" spans="1:6" x14ac:dyDescent="0.2">
      <c r="B171" s="391"/>
      <c r="C171" s="437"/>
      <c r="D171" s="437"/>
      <c r="E171" s="410"/>
      <c r="F171" s="391"/>
    </row>
    <row r="172" spans="1:6" x14ac:dyDescent="0.2">
      <c r="B172" s="391"/>
      <c r="C172" s="437"/>
      <c r="D172" s="437"/>
      <c r="E172" s="410"/>
      <c r="F172" s="391"/>
    </row>
    <row r="173" spans="1:6" x14ac:dyDescent="0.2">
      <c r="B173" s="391"/>
      <c r="C173" s="437"/>
      <c r="D173" s="437"/>
      <c r="E173" s="410"/>
      <c r="F173" s="391"/>
    </row>
    <row r="174" spans="1:6" x14ac:dyDescent="0.2">
      <c r="B174" s="391"/>
      <c r="C174" s="437"/>
      <c r="D174" s="437"/>
      <c r="E174" s="410"/>
      <c r="F174" s="391"/>
    </row>
    <row r="175" spans="1:6" x14ac:dyDescent="0.2">
      <c r="B175" s="391"/>
      <c r="C175" s="437"/>
      <c r="D175" s="437"/>
      <c r="E175" s="410"/>
      <c r="F175" s="391"/>
    </row>
    <row r="176" spans="1:6" x14ac:dyDescent="0.2">
      <c r="B176" s="391"/>
      <c r="C176" s="437"/>
      <c r="D176" s="437"/>
      <c r="E176" s="410"/>
      <c r="F176" s="391"/>
    </row>
    <row r="177" spans="2:6" x14ac:dyDescent="0.2">
      <c r="B177" s="391"/>
      <c r="C177" s="437"/>
      <c r="D177" s="437"/>
      <c r="E177" s="410"/>
      <c r="F177" s="391"/>
    </row>
    <row r="178" spans="2:6" x14ac:dyDescent="0.2">
      <c r="B178" s="391"/>
      <c r="C178" s="437"/>
      <c r="D178" s="437"/>
      <c r="E178" s="410"/>
      <c r="F178" s="391"/>
    </row>
    <row r="179" spans="2:6" x14ac:dyDescent="0.2">
      <c r="B179" s="391"/>
      <c r="C179" s="437"/>
      <c r="D179" s="437"/>
      <c r="E179" s="410"/>
      <c r="F179" s="391"/>
    </row>
    <row r="180" spans="2:6" x14ac:dyDescent="0.2">
      <c r="B180" s="391"/>
      <c r="C180" s="437"/>
      <c r="D180" s="437"/>
      <c r="E180" s="410"/>
      <c r="F180" s="391"/>
    </row>
    <row r="181" spans="2:6" x14ac:dyDescent="0.2">
      <c r="B181" s="391"/>
      <c r="C181" s="437"/>
      <c r="D181" s="437"/>
      <c r="E181" s="410"/>
      <c r="F181" s="391"/>
    </row>
    <row r="182" spans="2:6" x14ac:dyDescent="0.2">
      <c r="B182" s="391"/>
      <c r="C182" s="437"/>
      <c r="D182" s="437"/>
      <c r="E182" s="410"/>
      <c r="F182" s="391"/>
    </row>
    <row r="183" spans="2:6" x14ac:dyDescent="0.2">
      <c r="B183" s="391"/>
      <c r="C183" s="437"/>
      <c r="D183" s="437"/>
      <c r="E183" s="410"/>
      <c r="F183" s="391"/>
    </row>
    <row r="184" spans="2:6" x14ac:dyDescent="0.2">
      <c r="B184" s="391"/>
      <c r="C184" s="437"/>
      <c r="D184" s="437"/>
      <c r="E184" s="410"/>
      <c r="F184" s="391"/>
    </row>
    <row r="185" spans="2:6" x14ac:dyDescent="0.2">
      <c r="B185" s="391"/>
      <c r="C185" s="437"/>
      <c r="D185" s="437"/>
      <c r="E185" s="410"/>
      <c r="F185" s="391"/>
    </row>
    <row r="186" spans="2:6" x14ac:dyDescent="0.2">
      <c r="B186" s="391"/>
      <c r="C186" s="437"/>
      <c r="D186" s="437"/>
      <c r="E186" s="410"/>
      <c r="F186" s="391"/>
    </row>
    <row r="187" spans="2:6" x14ac:dyDescent="0.2">
      <c r="B187" s="391"/>
      <c r="C187" s="437"/>
      <c r="D187" s="437"/>
      <c r="E187" s="410"/>
      <c r="F187" s="391"/>
    </row>
    <row r="188" spans="2:6" x14ac:dyDescent="0.2">
      <c r="B188" s="391"/>
      <c r="C188" s="437"/>
      <c r="D188" s="437"/>
      <c r="E188" s="410"/>
      <c r="F188" s="391"/>
    </row>
    <row r="189" spans="2:6" x14ac:dyDescent="0.2">
      <c r="B189" s="391"/>
      <c r="C189" s="437"/>
      <c r="D189" s="437"/>
      <c r="E189" s="410"/>
      <c r="F189" s="391"/>
    </row>
    <row r="190" spans="2:6" x14ac:dyDescent="0.2">
      <c r="B190" s="391"/>
      <c r="C190" s="437"/>
      <c r="D190" s="437"/>
      <c r="E190" s="410"/>
      <c r="F190" s="391"/>
    </row>
    <row r="191" spans="2:6" x14ac:dyDescent="0.2">
      <c r="B191" s="391"/>
      <c r="C191" s="437"/>
      <c r="D191" s="437"/>
      <c r="E191" s="410"/>
      <c r="F191" s="391"/>
    </row>
    <row r="192" spans="2:6" x14ac:dyDescent="0.2">
      <c r="B192" s="391"/>
      <c r="C192" s="437"/>
      <c r="D192" s="437"/>
      <c r="E192" s="410"/>
      <c r="F192" s="391"/>
    </row>
    <row r="193" spans="2:6" x14ac:dyDescent="0.2">
      <c r="B193" s="391"/>
      <c r="C193" s="437"/>
      <c r="D193" s="437"/>
      <c r="E193" s="410"/>
      <c r="F193" s="391"/>
    </row>
    <row r="194" spans="2:6" x14ac:dyDescent="0.2">
      <c r="B194" s="391"/>
      <c r="C194" s="437"/>
      <c r="D194" s="437"/>
      <c r="E194" s="410"/>
      <c r="F194" s="391"/>
    </row>
    <row r="195" spans="2:6" x14ac:dyDescent="0.2">
      <c r="B195" s="391"/>
      <c r="C195" s="437"/>
      <c r="D195" s="437"/>
      <c r="E195" s="410"/>
      <c r="F195" s="391"/>
    </row>
    <row r="196" spans="2:6" x14ac:dyDescent="0.2">
      <c r="B196" s="391"/>
      <c r="C196" s="437"/>
      <c r="D196" s="437"/>
      <c r="E196" s="410"/>
      <c r="F196" s="391"/>
    </row>
    <row r="197" spans="2:6" x14ac:dyDescent="0.2">
      <c r="B197" s="391"/>
      <c r="C197" s="437"/>
      <c r="D197" s="437"/>
      <c r="E197" s="410"/>
      <c r="F197" s="391"/>
    </row>
    <row r="198" spans="2:6" x14ac:dyDescent="0.2">
      <c r="B198" s="391"/>
      <c r="C198" s="437"/>
      <c r="D198" s="437"/>
      <c r="E198" s="410"/>
      <c r="F198" s="391"/>
    </row>
    <row r="199" spans="2:6" x14ac:dyDescent="0.2">
      <c r="B199" s="391"/>
      <c r="C199" s="437"/>
      <c r="D199" s="437"/>
      <c r="E199" s="410"/>
      <c r="F199" s="391"/>
    </row>
    <row r="200" spans="2:6" x14ac:dyDescent="0.2">
      <c r="B200" s="391"/>
      <c r="C200" s="437"/>
      <c r="D200" s="437"/>
      <c r="E200" s="410"/>
      <c r="F200" s="391"/>
    </row>
    <row r="201" spans="2:6" x14ac:dyDescent="0.2">
      <c r="B201" s="391"/>
      <c r="C201" s="437"/>
      <c r="D201" s="437"/>
      <c r="E201" s="410"/>
      <c r="F201" s="391"/>
    </row>
    <row r="202" spans="2:6" x14ac:dyDescent="0.2">
      <c r="B202" s="391"/>
      <c r="C202" s="437"/>
      <c r="D202" s="437"/>
      <c r="E202" s="410"/>
      <c r="F202" s="391"/>
    </row>
    <row r="203" spans="2:6" x14ac:dyDescent="0.2">
      <c r="B203" s="391"/>
      <c r="C203" s="437"/>
      <c r="D203" s="437"/>
      <c r="E203" s="410"/>
      <c r="F203" s="391"/>
    </row>
    <row r="204" spans="2:6" x14ac:dyDescent="0.2">
      <c r="B204" s="391"/>
      <c r="C204" s="437"/>
      <c r="D204" s="437"/>
      <c r="E204" s="410"/>
      <c r="F204" s="391"/>
    </row>
    <row r="205" spans="2:6" x14ac:dyDescent="0.2">
      <c r="B205" s="391"/>
      <c r="C205" s="437"/>
      <c r="D205" s="437"/>
      <c r="E205" s="410"/>
      <c r="F205" s="391"/>
    </row>
    <row r="206" spans="2:6" x14ac:dyDescent="0.2">
      <c r="B206" s="391"/>
      <c r="C206" s="437"/>
      <c r="D206" s="437"/>
      <c r="E206" s="410"/>
      <c r="F206" s="391"/>
    </row>
    <row r="207" spans="2:6" x14ac:dyDescent="0.2">
      <c r="B207" s="391"/>
      <c r="C207" s="437"/>
      <c r="D207" s="437"/>
      <c r="E207" s="410"/>
      <c r="F207" s="391"/>
    </row>
    <row r="208" spans="2:6" x14ac:dyDescent="0.2">
      <c r="B208" s="391"/>
      <c r="C208" s="437"/>
      <c r="D208" s="437"/>
      <c r="E208" s="410"/>
      <c r="F208" s="391"/>
    </row>
    <row r="209" spans="2:6" x14ac:dyDescent="0.2">
      <c r="B209" s="391"/>
      <c r="C209" s="437"/>
      <c r="D209" s="437"/>
      <c r="E209" s="410"/>
      <c r="F209" s="391"/>
    </row>
    <row r="210" spans="2:6" x14ac:dyDescent="0.2">
      <c r="B210" s="391"/>
      <c r="C210" s="437"/>
      <c r="D210" s="437"/>
      <c r="E210" s="410"/>
      <c r="F210" s="391"/>
    </row>
    <row r="211" spans="2:6" x14ac:dyDescent="0.2">
      <c r="B211" s="391"/>
      <c r="C211" s="437"/>
      <c r="D211" s="437"/>
      <c r="E211" s="410"/>
      <c r="F211" s="391"/>
    </row>
    <row r="212" spans="2:6" x14ac:dyDescent="0.2">
      <c r="B212" s="391"/>
      <c r="C212" s="437"/>
      <c r="D212" s="437"/>
      <c r="E212" s="410"/>
      <c r="F212" s="391"/>
    </row>
    <row r="213" spans="2:6" x14ac:dyDescent="0.2">
      <c r="B213" s="278"/>
      <c r="C213" s="125"/>
      <c r="D213" s="125"/>
    </row>
    <row r="214" spans="2:6" x14ac:dyDescent="0.2">
      <c r="B214" s="278"/>
      <c r="C214" s="125"/>
      <c r="D214" s="125"/>
    </row>
    <row r="215" spans="2:6" x14ac:dyDescent="0.2">
      <c r="B215" s="278"/>
      <c r="C215" s="125"/>
      <c r="D215" s="125"/>
    </row>
    <row r="216" spans="2:6" x14ac:dyDescent="0.2">
      <c r="B216" s="278"/>
      <c r="C216" s="125"/>
      <c r="D216" s="125"/>
    </row>
    <row r="217" spans="2:6" x14ac:dyDescent="0.2">
      <c r="B217" s="278"/>
      <c r="C217" s="125"/>
      <c r="D217" s="125"/>
    </row>
    <row r="218" spans="2:6" x14ac:dyDescent="0.2">
      <c r="B218" s="278"/>
      <c r="C218" s="125"/>
      <c r="D218" s="125"/>
    </row>
    <row r="219" spans="2:6" x14ac:dyDescent="0.2">
      <c r="B219" s="278"/>
      <c r="C219" s="125"/>
      <c r="D219" s="125"/>
    </row>
    <row r="220" spans="2:6" x14ac:dyDescent="0.2">
      <c r="B220" s="96"/>
      <c r="C220" s="125"/>
      <c r="D220" s="125"/>
    </row>
    <row r="221" spans="2:6" x14ac:dyDescent="0.2">
      <c r="B221" s="96"/>
      <c r="C221" s="125"/>
      <c r="D221" s="125"/>
    </row>
    <row r="222" spans="2:6" x14ac:dyDescent="0.2">
      <c r="B222" s="96"/>
      <c r="C222" s="125"/>
      <c r="D222" s="125"/>
    </row>
    <row r="223" spans="2:6" x14ac:dyDescent="0.2">
      <c r="B223" s="96"/>
      <c r="C223" s="125"/>
      <c r="D223" s="125"/>
    </row>
    <row r="224" spans="2:6" x14ac:dyDescent="0.2">
      <c r="B224" s="96"/>
      <c r="C224" s="125"/>
      <c r="D224" s="125"/>
    </row>
    <row r="225" spans="2:4" x14ac:dyDescent="0.2">
      <c r="B225" s="96"/>
      <c r="C225" s="125"/>
      <c r="D225" s="125"/>
    </row>
    <row r="226" spans="2:4" x14ac:dyDescent="0.2">
      <c r="B226" s="96"/>
      <c r="C226" s="125"/>
      <c r="D226" s="125"/>
    </row>
    <row r="227" spans="2:4" x14ac:dyDescent="0.2">
      <c r="B227" s="96"/>
      <c r="C227" s="125"/>
      <c r="D227" s="125"/>
    </row>
    <row r="228" spans="2:4" x14ac:dyDescent="0.2">
      <c r="B228" s="96"/>
      <c r="C228" s="125"/>
      <c r="D228" s="125"/>
    </row>
    <row r="229" spans="2:4" x14ac:dyDescent="0.2">
      <c r="B229" s="96"/>
      <c r="C229" s="125"/>
      <c r="D229" s="125"/>
    </row>
    <row r="230" spans="2:4" x14ac:dyDescent="0.2">
      <c r="B230" s="96"/>
      <c r="C230" s="125"/>
      <c r="D230" s="125"/>
    </row>
    <row r="231" spans="2:4" x14ac:dyDescent="0.2">
      <c r="B231" s="96"/>
      <c r="C231" s="125"/>
      <c r="D231" s="125"/>
    </row>
    <row r="232" spans="2:4" x14ac:dyDescent="0.2">
      <c r="B232" s="96"/>
      <c r="C232" s="125"/>
      <c r="D232" s="125"/>
    </row>
    <row r="233" spans="2:4" x14ac:dyDescent="0.2">
      <c r="B233" s="96"/>
      <c r="C233" s="125"/>
      <c r="D233" s="125"/>
    </row>
    <row r="234" spans="2:4" x14ac:dyDescent="0.2">
      <c r="B234" s="96"/>
      <c r="C234" s="125"/>
      <c r="D234" s="125"/>
    </row>
    <row r="235" spans="2:4" x14ac:dyDescent="0.2">
      <c r="B235" s="96"/>
      <c r="C235" s="125"/>
      <c r="D235" s="125"/>
    </row>
    <row r="236" spans="2:4" x14ac:dyDescent="0.2">
      <c r="B236" s="96"/>
      <c r="C236" s="125"/>
      <c r="D236" s="125"/>
    </row>
    <row r="237" spans="2:4" x14ac:dyDescent="0.2">
      <c r="B237" s="96"/>
      <c r="C237" s="125"/>
      <c r="D237" s="125"/>
    </row>
    <row r="238" spans="2:4" x14ac:dyDescent="0.2">
      <c r="B238" s="96"/>
      <c r="C238" s="125"/>
      <c r="D238" s="125"/>
    </row>
    <row r="239" spans="2:4" x14ac:dyDescent="0.2">
      <c r="B239" s="96"/>
      <c r="C239" s="125"/>
      <c r="D239" s="125"/>
    </row>
    <row r="240" spans="2:4" x14ac:dyDescent="0.2">
      <c r="B240" s="96"/>
      <c r="C240" s="125"/>
      <c r="D240" s="125"/>
    </row>
    <row r="241" spans="2:4" x14ac:dyDescent="0.2">
      <c r="B241" s="96"/>
      <c r="C241" s="125"/>
      <c r="D241" s="125"/>
    </row>
    <row r="242" spans="2:4" x14ac:dyDescent="0.2">
      <c r="B242" s="96"/>
      <c r="C242" s="125"/>
      <c r="D242" s="125"/>
    </row>
    <row r="243" spans="2:4" x14ac:dyDescent="0.2">
      <c r="B243" s="96"/>
      <c r="C243" s="125"/>
      <c r="D243" s="125"/>
    </row>
    <row r="244" spans="2:4" x14ac:dyDescent="0.2">
      <c r="B244" s="96"/>
      <c r="C244" s="125"/>
      <c r="D244" s="125"/>
    </row>
    <row r="245" spans="2:4" x14ac:dyDescent="0.2">
      <c r="B245" s="96"/>
      <c r="C245" s="125"/>
      <c r="D245" s="125"/>
    </row>
    <row r="246" spans="2:4" x14ac:dyDescent="0.2">
      <c r="B246" s="96"/>
      <c r="C246" s="125"/>
      <c r="D246" s="125"/>
    </row>
    <row r="247" spans="2:4" x14ac:dyDescent="0.2">
      <c r="B247" s="96"/>
      <c r="C247" s="125"/>
      <c r="D247" s="125"/>
    </row>
    <row r="248" spans="2:4" x14ac:dyDescent="0.2">
      <c r="B248" s="96"/>
      <c r="C248" s="125"/>
      <c r="D248" s="125"/>
    </row>
    <row r="249" spans="2:4" x14ac:dyDescent="0.2">
      <c r="B249" s="96"/>
      <c r="C249" s="125"/>
      <c r="D249" s="125"/>
    </row>
    <row r="250" spans="2:4" x14ac:dyDescent="0.2">
      <c r="B250" s="96"/>
      <c r="C250" s="125"/>
      <c r="D250" s="125"/>
    </row>
    <row r="251" spans="2:4" x14ac:dyDescent="0.2">
      <c r="B251" s="96"/>
      <c r="C251" s="125"/>
      <c r="D251" s="125"/>
    </row>
    <row r="252" spans="2:4" x14ac:dyDescent="0.2">
      <c r="B252" s="96"/>
      <c r="C252" s="125"/>
      <c r="D252" s="125"/>
    </row>
    <row r="253" spans="2:4" x14ac:dyDescent="0.2">
      <c r="B253" s="96"/>
      <c r="C253" s="125"/>
      <c r="D253" s="125"/>
    </row>
    <row r="254" spans="2:4" x14ac:dyDescent="0.2">
      <c r="B254" s="96"/>
      <c r="C254" s="125"/>
      <c r="D254" s="125"/>
    </row>
    <row r="255" spans="2:4" x14ac:dyDescent="0.2">
      <c r="B255" s="96"/>
      <c r="C255" s="125"/>
      <c r="D255" s="125"/>
    </row>
    <row r="256" spans="2:4" x14ac:dyDescent="0.2">
      <c r="B256" s="96"/>
      <c r="C256" s="125"/>
      <c r="D256" s="125"/>
    </row>
    <row r="257" spans="2:4" x14ac:dyDescent="0.2">
      <c r="B257" s="96"/>
      <c r="C257" s="125"/>
      <c r="D257" s="125"/>
    </row>
    <row r="258" spans="2:4" x14ac:dyDescent="0.2">
      <c r="B258" s="96"/>
      <c r="C258" s="125"/>
      <c r="D258" s="125"/>
    </row>
    <row r="259" spans="2:4" x14ac:dyDescent="0.2">
      <c r="B259" s="96"/>
      <c r="C259" s="125"/>
      <c r="D259" s="125"/>
    </row>
    <row r="260" spans="2:4" x14ac:dyDescent="0.2">
      <c r="B260" s="96"/>
      <c r="C260" s="125"/>
      <c r="D260" s="125"/>
    </row>
    <row r="261" spans="2:4" x14ac:dyDescent="0.2">
      <c r="B261" s="96"/>
      <c r="C261" s="125"/>
      <c r="D261" s="125"/>
    </row>
    <row r="262" spans="2:4" x14ac:dyDescent="0.2">
      <c r="B262" s="96"/>
      <c r="C262" s="125"/>
      <c r="D262" s="125"/>
    </row>
    <row r="263" spans="2:4" x14ac:dyDescent="0.2">
      <c r="B263" s="96"/>
      <c r="C263" s="125"/>
      <c r="D263" s="125"/>
    </row>
    <row r="264" spans="2:4" x14ac:dyDescent="0.2">
      <c r="B264" s="96"/>
      <c r="C264" s="125"/>
      <c r="D264" s="125"/>
    </row>
    <row r="265" spans="2:4" x14ac:dyDescent="0.2">
      <c r="B265" s="96"/>
      <c r="C265" s="125"/>
      <c r="D265" s="125"/>
    </row>
    <row r="266" spans="2:4" x14ac:dyDescent="0.2">
      <c r="B266" s="96"/>
      <c r="C266" s="125"/>
      <c r="D266" s="125"/>
    </row>
    <row r="267" spans="2:4" x14ac:dyDescent="0.2">
      <c r="B267" s="96"/>
      <c r="C267" s="125"/>
      <c r="D267" s="125"/>
    </row>
    <row r="268" spans="2:4" x14ac:dyDescent="0.2">
      <c r="B268" s="96"/>
      <c r="C268" s="125"/>
      <c r="D268" s="125"/>
    </row>
    <row r="269" spans="2:4" x14ac:dyDescent="0.2">
      <c r="B269" s="96"/>
      <c r="C269" s="125"/>
      <c r="D269" s="125"/>
    </row>
    <row r="270" spans="2:4" x14ac:dyDescent="0.2">
      <c r="B270" s="96"/>
      <c r="C270" s="125"/>
      <c r="D270" s="125"/>
    </row>
    <row r="271" spans="2:4" x14ac:dyDescent="0.2">
      <c r="B271" s="96"/>
      <c r="C271" s="125"/>
      <c r="D271" s="125"/>
    </row>
    <row r="272" spans="2:4" x14ac:dyDescent="0.2">
      <c r="B272" s="96"/>
      <c r="C272" s="125"/>
      <c r="D272" s="125"/>
    </row>
    <row r="273" spans="2:4" x14ac:dyDescent="0.2">
      <c r="B273" s="96"/>
      <c r="C273" s="125"/>
      <c r="D273" s="125"/>
    </row>
    <row r="274" spans="2:4" x14ac:dyDescent="0.2">
      <c r="B274" s="96"/>
      <c r="C274" s="125"/>
      <c r="D274" s="125"/>
    </row>
    <row r="275" spans="2:4" x14ac:dyDescent="0.2">
      <c r="B275" s="96"/>
      <c r="C275" s="125"/>
      <c r="D275" s="125"/>
    </row>
    <row r="276" spans="2:4" x14ac:dyDescent="0.2">
      <c r="B276" s="96"/>
      <c r="C276" s="125"/>
      <c r="D276" s="125"/>
    </row>
    <row r="277" spans="2:4" x14ac:dyDescent="0.2">
      <c r="B277" s="96"/>
      <c r="C277" s="125"/>
      <c r="D277" s="125"/>
    </row>
    <row r="278" spans="2:4" x14ac:dyDescent="0.2">
      <c r="B278" s="96"/>
      <c r="C278" s="125"/>
      <c r="D278" s="125"/>
    </row>
    <row r="279" spans="2:4" x14ac:dyDescent="0.2">
      <c r="B279" s="96"/>
      <c r="C279" s="125"/>
      <c r="D279" s="125"/>
    </row>
    <row r="280" spans="2:4" x14ac:dyDescent="0.2">
      <c r="B280" s="96"/>
      <c r="C280" s="125"/>
      <c r="D280" s="125"/>
    </row>
    <row r="281" spans="2:4" x14ac:dyDescent="0.2">
      <c r="B281" s="96"/>
      <c r="C281" s="125"/>
      <c r="D281" s="125"/>
    </row>
    <row r="282" spans="2:4" x14ac:dyDescent="0.2">
      <c r="B282" s="96"/>
      <c r="C282" s="125"/>
      <c r="D282" s="125"/>
    </row>
    <row r="283" spans="2:4" x14ac:dyDescent="0.2">
      <c r="B283" s="96"/>
      <c r="C283" s="125"/>
      <c r="D283" s="125"/>
    </row>
    <row r="284" spans="2:4" x14ac:dyDescent="0.2">
      <c r="B284" s="96"/>
      <c r="C284" s="125"/>
      <c r="D284" s="125"/>
    </row>
    <row r="285" spans="2:4" x14ac:dyDescent="0.2">
      <c r="B285" s="96"/>
      <c r="C285" s="125"/>
      <c r="D285" s="125"/>
    </row>
    <row r="286" spans="2:4" x14ac:dyDescent="0.2">
      <c r="B286" s="96"/>
      <c r="C286" s="125"/>
      <c r="D286" s="125"/>
    </row>
    <row r="287" spans="2:4" x14ac:dyDescent="0.2">
      <c r="B287" s="96"/>
      <c r="C287" s="125"/>
      <c r="D287" s="125"/>
    </row>
    <row r="288" spans="2:4" x14ac:dyDescent="0.2">
      <c r="B288" s="96"/>
      <c r="C288" s="125"/>
      <c r="D288" s="125"/>
    </row>
    <row r="289" spans="2:4" x14ac:dyDescent="0.2">
      <c r="B289" s="96"/>
      <c r="C289" s="125"/>
      <c r="D289" s="125"/>
    </row>
    <row r="290" spans="2:4" x14ac:dyDescent="0.2">
      <c r="B290" s="96"/>
      <c r="C290" s="125"/>
      <c r="D290" s="125"/>
    </row>
    <row r="291" spans="2:4" x14ac:dyDescent="0.2">
      <c r="B291" s="96"/>
      <c r="C291" s="125"/>
      <c r="D291" s="125"/>
    </row>
    <row r="292" spans="2:4" x14ac:dyDescent="0.2">
      <c r="B292" s="96"/>
      <c r="C292" s="125"/>
      <c r="D292" s="125"/>
    </row>
    <row r="293" spans="2:4" x14ac:dyDescent="0.2">
      <c r="B293" s="96"/>
      <c r="C293" s="125"/>
      <c r="D293" s="125"/>
    </row>
    <row r="294" spans="2:4" x14ac:dyDescent="0.2">
      <c r="B294" s="96"/>
      <c r="C294" s="125"/>
      <c r="D294" s="125"/>
    </row>
    <row r="295" spans="2:4" x14ac:dyDescent="0.2">
      <c r="B295" s="96"/>
      <c r="C295" s="125"/>
      <c r="D295" s="125"/>
    </row>
    <row r="296" spans="2:4" x14ac:dyDescent="0.2">
      <c r="B296" s="96"/>
      <c r="C296" s="125"/>
      <c r="D296" s="125"/>
    </row>
    <row r="297" spans="2:4" x14ac:dyDescent="0.2">
      <c r="B297" s="96"/>
      <c r="C297" s="125"/>
      <c r="D297" s="125"/>
    </row>
    <row r="298" spans="2:4" x14ac:dyDescent="0.2">
      <c r="B298" s="96"/>
      <c r="C298" s="125"/>
      <c r="D298" s="125"/>
    </row>
    <row r="299" spans="2:4" x14ac:dyDescent="0.2">
      <c r="B299" s="96"/>
      <c r="C299" s="125"/>
      <c r="D299" s="125"/>
    </row>
    <row r="300" spans="2:4" x14ac:dyDescent="0.2">
      <c r="B300" s="96"/>
      <c r="C300" s="125"/>
      <c r="D300" s="125"/>
    </row>
    <row r="301" spans="2:4" x14ac:dyDescent="0.2">
      <c r="B301" s="96"/>
      <c r="C301" s="125"/>
      <c r="D301" s="125"/>
    </row>
    <row r="302" spans="2:4" x14ac:dyDescent="0.2">
      <c r="B302" s="96"/>
      <c r="C302" s="125"/>
      <c r="D302" s="125"/>
    </row>
    <row r="303" spans="2:4" x14ac:dyDescent="0.2">
      <c r="B303" s="96"/>
      <c r="C303" s="125"/>
      <c r="D303" s="125"/>
    </row>
    <row r="304" spans="2:4" x14ac:dyDescent="0.2">
      <c r="B304" s="96"/>
      <c r="C304" s="125"/>
      <c r="D304" s="125"/>
    </row>
    <row r="305" spans="2:4" x14ac:dyDescent="0.2">
      <c r="B305" s="96"/>
      <c r="C305" s="125"/>
      <c r="D305" s="125"/>
    </row>
    <row r="306" spans="2:4" x14ac:dyDescent="0.2">
      <c r="B306" s="96"/>
      <c r="C306" s="125"/>
      <c r="D306" s="125"/>
    </row>
    <row r="307" spans="2:4" x14ac:dyDescent="0.2">
      <c r="B307" s="96"/>
      <c r="C307" s="125"/>
      <c r="D307" s="125"/>
    </row>
    <row r="308" spans="2:4" x14ac:dyDescent="0.2">
      <c r="B308" s="96"/>
      <c r="C308" s="125"/>
      <c r="D308" s="125"/>
    </row>
    <row r="309" spans="2:4" x14ac:dyDescent="0.2">
      <c r="B309" s="96"/>
      <c r="C309" s="125"/>
      <c r="D309" s="125"/>
    </row>
    <row r="310" spans="2:4" x14ac:dyDescent="0.2">
      <c r="B310" s="96"/>
      <c r="C310" s="125"/>
      <c r="D310" s="125"/>
    </row>
    <row r="311" spans="2:4" x14ac:dyDescent="0.2">
      <c r="B311" s="96"/>
      <c r="C311" s="125"/>
      <c r="D311" s="125"/>
    </row>
    <row r="312" spans="2:4" x14ac:dyDescent="0.2">
      <c r="B312" s="96"/>
      <c r="C312" s="125"/>
      <c r="D312" s="125"/>
    </row>
    <row r="313" spans="2:4" x14ac:dyDescent="0.2">
      <c r="B313" s="96"/>
      <c r="C313" s="125"/>
      <c r="D313" s="125"/>
    </row>
    <row r="314" spans="2:4" x14ac:dyDescent="0.2">
      <c r="B314" s="96"/>
      <c r="C314" s="125"/>
      <c r="D314" s="125"/>
    </row>
    <row r="315" spans="2:4" x14ac:dyDescent="0.2">
      <c r="B315" s="96"/>
      <c r="C315" s="125"/>
      <c r="D315" s="125"/>
    </row>
    <row r="316" spans="2:4" x14ac:dyDescent="0.2">
      <c r="B316" s="96"/>
      <c r="C316" s="125"/>
      <c r="D316" s="125"/>
    </row>
    <row r="317" spans="2:4" x14ac:dyDescent="0.2">
      <c r="B317" s="96"/>
      <c r="C317" s="125"/>
      <c r="D317" s="125"/>
    </row>
    <row r="318" spans="2:4" x14ac:dyDescent="0.2">
      <c r="B318" s="96"/>
      <c r="C318" s="125"/>
      <c r="D318" s="125"/>
    </row>
    <row r="319" spans="2:4" x14ac:dyDescent="0.2">
      <c r="B319" s="96"/>
      <c r="C319" s="125"/>
      <c r="D319" s="125"/>
    </row>
    <row r="320" spans="2:4" x14ac:dyDescent="0.2">
      <c r="B320" s="96"/>
      <c r="C320" s="125"/>
      <c r="D320" s="125"/>
    </row>
    <row r="321" spans="2:4" x14ac:dyDescent="0.2">
      <c r="B321" s="96"/>
      <c r="C321" s="125"/>
      <c r="D321" s="125"/>
    </row>
    <row r="322" spans="2:4" x14ac:dyDescent="0.2">
      <c r="B322" s="96"/>
      <c r="C322" s="125"/>
      <c r="D322" s="125"/>
    </row>
    <row r="323" spans="2:4" x14ac:dyDescent="0.2">
      <c r="B323" s="96"/>
      <c r="C323" s="125"/>
      <c r="D323" s="125"/>
    </row>
    <row r="324" spans="2:4" x14ac:dyDescent="0.2">
      <c r="B324" s="96"/>
      <c r="C324" s="125"/>
      <c r="D324" s="125"/>
    </row>
    <row r="325" spans="2:4" x14ac:dyDescent="0.2">
      <c r="B325" s="96"/>
      <c r="C325" s="125"/>
      <c r="D325" s="125"/>
    </row>
    <row r="326" spans="2:4" x14ac:dyDescent="0.2">
      <c r="B326" s="96"/>
      <c r="C326" s="125"/>
      <c r="D326" s="125"/>
    </row>
    <row r="327" spans="2:4" x14ac:dyDescent="0.2">
      <c r="B327" s="96"/>
      <c r="C327" s="125"/>
      <c r="D327" s="125"/>
    </row>
    <row r="328" spans="2:4" x14ac:dyDescent="0.2">
      <c r="B328" s="96"/>
      <c r="C328" s="125"/>
      <c r="D328" s="125"/>
    </row>
    <row r="329" spans="2:4" x14ac:dyDescent="0.2">
      <c r="B329" s="96"/>
      <c r="C329" s="125"/>
      <c r="D329" s="125"/>
    </row>
    <row r="330" spans="2:4" x14ac:dyDescent="0.2">
      <c r="B330" s="96"/>
      <c r="C330" s="125"/>
      <c r="D330" s="125"/>
    </row>
    <row r="331" spans="2:4" x14ac:dyDescent="0.2">
      <c r="B331" s="96"/>
      <c r="C331" s="125"/>
      <c r="D331" s="125"/>
    </row>
    <row r="332" spans="2:4" x14ac:dyDescent="0.2">
      <c r="B332" s="96"/>
      <c r="C332" s="125"/>
      <c r="D332" s="125"/>
    </row>
    <row r="333" spans="2:4" x14ac:dyDescent="0.2">
      <c r="B333" s="96"/>
      <c r="C333" s="125"/>
      <c r="D333" s="125"/>
    </row>
    <row r="334" spans="2:4" x14ac:dyDescent="0.2">
      <c r="B334" s="96"/>
      <c r="C334" s="125"/>
      <c r="D334" s="125"/>
    </row>
    <row r="335" spans="2:4" x14ac:dyDescent="0.2">
      <c r="B335" s="96"/>
      <c r="C335" s="125"/>
      <c r="D335" s="125"/>
    </row>
    <row r="336" spans="2:4" x14ac:dyDescent="0.2">
      <c r="B336" s="96"/>
      <c r="C336" s="125"/>
      <c r="D336" s="125"/>
    </row>
    <row r="337" spans="2:4" x14ac:dyDescent="0.2">
      <c r="B337" s="96"/>
      <c r="C337" s="125"/>
      <c r="D337" s="125"/>
    </row>
    <row r="338" spans="2:4" x14ac:dyDescent="0.2">
      <c r="B338" s="96"/>
      <c r="C338" s="125"/>
      <c r="D338" s="125"/>
    </row>
    <row r="339" spans="2:4" x14ac:dyDescent="0.2">
      <c r="B339" s="96"/>
      <c r="C339" s="125"/>
      <c r="D339" s="125"/>
    </row>
    <row r="340" spans="2:4" x14ac:dyDescent="0.2">
      <c r="B340" s="96"/>
      <c r="C340" s="125"/>
      <c r="D340" s="125"/>
    </row>
    <row r="341" spans="2:4" x14ac:dyDescent="0.2">
      <c r="B341" s="96"/>
      <c r="C341" s="125"/>
      <c r="D341" s="125"/>
    </row>
    <row r="342" spans="2:4" x14ac:dyDescent="0.2">
      <c r="B342" s="96"/>
      <c r="C342" s="125"/>
      <c r="D342" s="125"/>
    </row>
    <row r="343" spans="2:4" x14ac:dyDescent="0.2">
      <c r="B343" s="96"/>
      <c r="C343" s="125"/>
      <c r="D343" s="125"/>
    </row>
    <row r="344" spans="2:4" x14ac:dyDescent="0.2">
      <c r="B344" s="96"/>
      <c r="C344" s="125"/>
      <c r="D344" s="125"/>
    </row>
    <row r="345" spans="2:4" x14ac:dyDescent="0.2">
      <c r="B345" s="96"/>
      <c r="C345" s="125"/>
      <c r="D345" s="125"/>
    </row>
    <row r="346" spans="2:4" x14ac:dyDescent="0.2">
      <c r="B346" s="96"/>
      <c r="C346" s="125"/>
      <c r="D346" s="125"/>
    </row>
    <row r="347" spans="2:4" x14ac:dyDescent="0.2">
      <c r="B347" s="96"/>
      <c r="C347" s="125"/>
      <c r="D347" s="125"/>
    </row>
    <row r="348" spans="2:4" x14ac:dyDescent="0.2">
      <c r="B348" s="96"/>
      <c r="C348" s="125"/>
      <c r="D348" s="125"/>
    </row>
    <row r="349" spans="2:4" x14ac:dyDescent="0.2">
      <c r="B349" s="96"/>
      <c r="C349" s="125"/>
      <c r="D349" s="125"/>
    </row>
    <row r="350" spans="2:4" x14ac:dyDescent="0.2">
      <c r="B350" s="96"/>
      <c r="C350" s="125"/>
      <c r="D350" s="125"/>
    </row>
    <row r="351" spans="2:4" x14ac:dyDescent="0.2">
      <c r="B351" s="96"/>
      <c r="C351" s="125"/>
      <c r="D351" s="125"/>
    </row>
    <row r="352" spans="2:4" x14ac:dyDescent="0.2">
      <c r="B352" s="96"/>
      <c r="C352" s="125"/>
      <c r="D352" s="125"/>
    </row>
    <row r="353" spans="2:4" x14ac:dyDescent="0.2">
      <c r="B353" s="96"/>
      <c r="C353" s="125"/>
      <c r="D353" s="125"/>
    </row>
    <row r="354" spans="2:4" x14ac:dyDescent="0.2">
      <c r="B354" s="96"/>
      <c r="C354" s="125"/>
      <c r="D354" s="125"/>
    </row>
    <row r="355" spans="2:4" x14ac:dyDescent="0.2">
      <c r="B355" s="96"/>
      <c r="C355" s="125"/>
      <c r="D355" s="125"/>
    </row>
    <row r="356" spans="2:4" x14ac:dyDescent="0.2">
      <c r="B356" s="96"/>
      <c r="C356" s="125"/>
      <c r="D356" s="125"/>
    </row>
    <row r="357" spans="2:4" x14ac:dyDescent="0.2">
      <c r="B357" s="96"/>
      <c r="C357" s="125"/>
      <c r="D357" s="125"/>
    </row>
    <row r="358" spans="2:4" x14ac:dyDescent="0.2">
      <c r="B358" s="96"/>
      <c r="C358" s="125"/>
      <c r="D358" s="125"/>
    </row>
    <row r="359" spans="2:4" x14ac:dyDescent="0.2">
      <c r="B359" s="96"/>
      <c r="C359" s="125"/>
      <c r="D359" s="125"/>
    </row>
    <row r="360" spans="2:4" x14ac:dyDescent="0.2">
      <c r="B360" s="96"/>
      <c r="C360" s="125"/>
      <c r="D360" s="125"/>
    </row>
    <row r="361" spans="2:4" x14ac:dyDescent="0.2">
      <c r="B361" s="96"/>
      <c r="C361" s="125"/>
      <c r="D361" s="125"/>
    </row>
    <row r="362" spans="2:4" x14ac:dyDescent="0.2">
      <c r="B362" s="96"/>
      <c r="C362" s="125"/>
      <c r="D362" s="125"/>
    </row>
    <row r="363" spans="2:4" x14ac:dyDescent="0.2">
      <c r="B363" s="96"/>
      <c r="C363" s="125"/>
      <c r="D363" s="125"/>
    </row>
    <row r="364" spans="2:4" x14ac:dyDescent="0.2">
      <c r="B364" s="96"/>
      <c r="C364" s="125"/>
      <c r="D364" s="125"/>
    </row>
    <row r="365" spans="2:4" x14ac:dyDescent="0.2">
      <c r="B365" s="96"/>
      <c r="C365" s="125"/>
      <c r="D365" s="125"/>
    </row>
    <row r="366" spans="2:4" x14ac:dyDescent="0.2">
      <c r="B366" s="96"/>
      <c r="C366" s="125"/>
      <c r="D366" s="125"/>
    </row>
    <row r="367" spans="2:4" x14ac:dyDescent="0.2">
      <c r="B367" s="96"/>
      <c r="C367" s="125"/>
      <c r="D367" s="125"/>
    </row>
    <row r="368" spans="2:4" x14ac:dyDescent="0.2">
      <c r="B368" s="96"/>
      <c r="C368" s="125"/>
      <c r="D368" s="125"/>
    </row>
    <row r="369" spans="2:4" x14ac:dyDescent="0.2">
      <c r="B369" s="96"/>
      <c r="C369" s="125"/>
      <c r="D369" s="125"/>
    </row>
    <row r="370" spans="2:4" x14ac:dyDescent="0.2">
      <c r="B370" s="96"/>
      <c r="C370" s="125"/>
      <c r="D370" s="125"/>
    </row>
    <row r="371" spans="2:4" x14ac:dyDescent="0.2">
      <c r="B371" s="96"/>
      <c r="C371" s="125"/>
      <c r="D371" s="125"/>
    </row>
    <row r="372" spans="2:4" x14ac:dyDescent="0.2">
      <c r="B372" s="96"/>
      <c r="C372" s="125"/>
      <c r="D372" s="125"/>
    </row>
    <row r="373" spans="2:4" x14ac:dyDescent="0.2">
      <c r="B373" s="96"/>
      <c r="C373" s="125"/>
      <c r="D373" s="125"/>
    </row>
    <row r="374" spans="2:4" x14ac:dyDescent="0.2">
      <c r="B374" s="96"/>
      <c r="C374" s="125"/>
      <c r="D374" s="125"/>
    </row>
    <row r="375" spans="2:4" x14ac:dyDescent="0.2">
      <c r="B375" s="96"/>
      <c r="C375" s="125"/>
      <c r="D375" s="125"/>
    </row>
    <row r="376" spans="2:4" x14ac:dyDescent="0.2">
      <c r="B376" s="96"/>
      <c r="C376" s="125"/>
      <c r="D376" s="125"/>
    </row>
    <row r="377" spans="2:4" x14ac:dyDescent="0.2">
      <c r="B377" s="96"/>
      <c r="C377" s="125"/>
      <c r="D377" s="125"/>
    </row>
    <row r="378" spans="2:4" x14ac:dyDescent="0.2">
      <c r="B378" s="96"/>
      <c r="C378" s="125"/>
      <c r="D378" s="125"/>
    </row>
    <row r="379" spans="2:4" x14ac:dyDescent="0.2">
      <c r="B379" s="96"/>
      <c r="C379" s="125"/>
      <c r="D379" s="125"/>
    </row>
    <row r="380" spans="2:4" x14ac:dyDescent="0.2">
      <c r="B380" s="96"/>
      <c r="C380" s="125"/>
      <c r="D380" s="125"/>
    </row>
    <row r="381" spans="2:4" x14ac:dyDescent="0.2">
      <c r="B381" s="96"/>
      <c r="C381" s="125"/>
      <c r="D381" s="125"/>
    </row>
    <row r="382" spans="2:4" x14ac:dyDescent="0.2">
      <c r="B382" s="96"/>
      <c r="C382" s="125"/>
      <c r="D382" s="125"/>
    </row>
    <row r="383" spans="2:4" x14ac:dyDescent="0.2">
      <c r="B383" s="96"/>
      <c r="C383" s="125"/>
      <c r="D383" s="125"/>
    </row>
    <row r="384" spans="2:4" x14ac:dyDescent="0.2">
      <c r="B384" s="96"/>
      <c r="C384" s="125"/>
      <c r="D384" s="125"/>
    </row>
    <row r="385" spans="2:4" x14ac:dyDescent="0.2">
      <c r="B385" s="96"/>
      <c r="C385" s="125"/>
      <c r="D385" s="125"/>
    </row>
    <row r="386" spans="2:4" x14ac:dyDescent="0.2">
      <c r="B386" s="96"/>
      <c r="C386" s="125"/>
      <c r="D386" s="125"/>
    </row>
    <row r="387" spans="2:4" x14ac:dyDescent="0.2">
      <c r="B387" s="96"/>
      <c r="C387" s="125"/>
      <c r="D387" s="125"/>
    </row>
    <row r="388" spans="2:4" x14ac:dyDescent="0.2">
      <c r="B388" s="96"/>
      <c r="C388" s="125"/>
      <c r="D388" s="125"/>
    </row>
    <row r="389" spans="2:4" x14ac:dyDescent="0.2">
      <c r="B389" s="96"/>
      <c r="C389" s="125"/>
      <c r="D389" s="125"/>
    </row>
    <row r="390" spans="2:4" x14ac:dyDescent="0.2">
      <c r="B390" s="96"/>
      <c r="C390" s="125"/>
      <c r="D390" s="125"/>
    </row>
    <row r="391" spans="2:4" x14ac:dyDescent="0.2">
      <c r="B391" s="96"/>
      <c r="C391" s="125"/>
      <c r="D391" s="125"/>
    </row>
    <row r="392" spans="2:4" x14ac:dyDescent="0.2">
      <c r="B392" s="96"/>
      <c r="C392" s="125"/>
      <c r="D392" s="125"/>
    </row>
    <row r="393" spans="2:4" x14ac:dyDescent="0.2">
      <c r="B393" s="96"/>
      <c r="C393" s="125"/>
      <c r="D393" s="125"/>
    </row>
    <row r="394" spans="2:4" x14ac:dyDescent="0.2">
      <c r="B394" s="96"/>
      <c r="C394" s="125"/>
      <c r="D394" s="125"/>
    </row>
    <row r="395" spans="2:4" x14ac:dyDescent="0.2">
      <c r="B395" s="96"/>
      <c r="C395" s="125"/>
      <c r="D395" s="125"/>
    </row>
    <row r="396" spans="2:4" x14ac:dyDescent="0.2">
      <c r="B396" s="96"/>
      <c r="C396" s="125"/>
      <c r="D396" s="125"/>
    </row>
    <row r="397" spans="2:4" x14ac:dyDescent="0.2">
      <c r="B397" s="96"/>
      <c r="C397" s="125"/>
      <c r="D397" s="125"/>
    </row>
    <row r="398" spans="2:4" x14ac:dyDescent="0.2">
      <c r="B398" s="96"/>
      <c r="C398" s="125"/>
      <c r="D398" s="125"/>
    </row>
    <row r="399" spans="2:4" x14ac:dyDescent="0.2">
      <c r="B399" s="96"/>
      <c r="C399" s="125"/>
      <c r="D399" s="125"/>
    </row>
    <row r="400" spans="2:4" x14ac:dyDescent="0.2">
      <c r="B400" s="96"/>
      <c r="C400" s="125"/>
      <c r="D400" s="125"/>
    </row>
    <row r="401" spans="2:4" x14ac:dyDescent="0.2">
      <c r="B401" s="96"/>
      <c r="C401" s="125"/>
      <c r="D401" s="125"/>
    </row>
    <row r="402" spans="2:4" x14ac:dyDescent="0.2">
      <c r="B402" s="96"/>
      <c r="C402" s="125"/>
      <c r="D402" s="125"/>
    </row>
    <row r="403" spans="2:4" x14ac:dyDescent="0.2">
      <c r="B403" s="96"/>
      <c r="C403" s="125"/>
      <c r="D403" s="125"/>
    </row>
    <row r="404" spans="2:4" x14ac:dyDescent="0.2">
      <c r="B404" s="96"/>
      <c r="C404" s="125"/>
      <c r="D404" s="125"/>
    </row>
    <row r="405" spans="2:4" x14ac:dyDescent="0.2">
      <c r="B405" s="96"/>
      <c r="C405" s="125"/>
      <c r="D405" s="125"/>
    </row>
    <row r="406" spans="2:4" x14ac:dyDescent="0.2">
      <c r="B406" s="96"/>
      <c r="C406" s="125"/>
      <c r="D406" s="125"/>
    </row>
    <row r="407" spans="2:4" x14ac:dyDescent="0.2">
      <c r="B407" s="96"/>
      <c r="C407" s="125"/>
      <c r="D407" s="125"/>
    </row>
    <row r="408" spans="2:4" x14ac:dyDescent="0.2">
      <c r="B408" s="96"/>
      <c r="C408" s="125"/>
      <c r="D408" s="125"/>
    </row>
    <row r="409" spans="2:4" x14ac:dyDescent="0.2">
      <c r="B409" s="96"/>
      <c r="C409" s="125"/>
      <c r="D409" s="125"/>
    </row>
    <row r="410" spans="2:4" x14ac:dyDescent="0.2">
      <c r="B410" s="96"/>
      <c r="C410" s="125"/>
      <c r="D410" s="125"/>
    </row>
    <row r="411" spans="2:4" x14ac:dyDescent="0.2">
      <c r="B411" s="96"/>
      <c r="C411" s="125"/>
      <c r="D411" s="125"/>
    </row>
    <row r="412" spans="2:4" x14ac:dyDescent="0.2">
      <c r="B412" s="96"/>
      <c r="C412" s="125"/>
      <c r="D412" s="125"/>
    </row>
    <row r="413" spans="2:4" x14ac:dyDescent="0.2">
      <c r="B413" s="96"/>
      <c r="C413" s="125"/>
      <c r="D413" s="125"/>
    </row>
    <row r="414" spans="2:4" x14ac:dyDescent="0.2">
      <c r="B414" s="96"/>
      <c r="C414" s="125"/>
      <c r="D414" s="125"/>
    </row>
    <row r="415" spans="2:4" x14ac:dyDescent="0.2">
      <c r="B415" s="96"/>
      <c r="C415" s="125"/>
      <c r="D415" s="125"/>
    </row>
    <row r="416" spans="2:4" x14ac:dyDescent="0.2">
      <c r="B416" s="96"/>
      <c r="C416" s="125"/>
      <c r="D416" s="125"/>
    </row>
    <row r="417" spans="2:4" x14ac:dyDescent="0.2">
      <c r="B417" s="96"/>
      <c r="C417" s="125"/>
      <c r="D417" s="125"/>
    </row>
    <row r="418" spans="2:4" x14ac:dyDescent="0.2">
      <c r="B418" s="96"/>
      <c r="C418" s="125"/>
      <c r="D418" s="125"/>
    </row>
    <row r="419" spans="2:4" x14ac:dyDescent="0.2">
      <c r="B419" s="96"/>
      <c r="C419" s="125"/>
      <c r="D419" s="125"/>
    </row>
    <row r="420" spans="2:4" x14ac:dyDescent="0.2">
      <c r="B420" s="96"/>
      <c r="C420" s="125"/>
      <c r="D420" s="125"/>
    </row>
    <row r="421" spans="2:4" x14ac:dyDescent="0.2">
      <c r="B421" s="96"/>
      <c r="C421" s="125"/>
      <c r="D421" s="125"/>
    </row>
    <row r="422" spans="2:4" x14ac:dyDescent="0.2">
      <c r="B422" s="96"/>
      <c r="C422" s="125"/>
      <c r="D422" s="125"/>
    </row>
    <row r="423" spans="2:4" x14ac:dyDescent="0.2">
      <c r="B423" s="96"/>
      <c r="C423" s="125"/>
      <c r="D423" s="125"/>
    </row>
    <row r="424" spans="2:4" x14ac:dyDescent="0.2">
      <c r="B424" s="96"/>
      <c r="C424" s="125"/>
      <c r="D424" s="125"/>
    </row>
    <row r="425" spans="2:4" x14ac:dyDescent="0.2">
      <c r="B425" s="96"/>
      <c r="C425" s="125"/>
      <c r="D425" s="125"/>
    </row>
    <row r="426" spans="2:4" x14ac:dyDescent="0.2">
      <c r="B426" s="96"/>
      <c r="C426" s="125"/>
      <c r="D426" s="125"/>
    </row>
    <row r="427" spans="2:4" x14ac:dyDescent="0.2">
      <c r="B427" s="96"/>
      <c r="C427" s="125"/>
      <c r="D427" s="125"/>
    </row>
    <row r="428" spans="2:4" x14ac:dyDescent="0.2">
      <c r="B428" s="96"/>
      <c r="C428" s="125"/>
      <c r="D428" s="125"/>
    </row>
    <row r="429" spans="2:4" x14ac:dyDescent="0.2">
      <c r="B429" s="96"/>
      <c r="C429" s="125"/>
      <c r="D429" s="125"/>
    </row>
    <row r="430" spans="2:4" x14ac:dyDescent="0.2">
      <c r="B430" s="96"/>
      <c r="C430" s="125"/>
      <c r="D430" s="125"/>
    </row>
    <row r="431" spans="2:4" x14ac:dyDescent="0.2">
      <c r="B431" s="96"/>
      <c r="C431" s="125"/>
      <c r="D431" s="125"/>
    </row>
    <row r="432" spans="2:4" x14ac:dyDescent="0.2">
      <c r="B432" s="96"/>
      <c r="C432" s="125"/>
      <c r="D432" s="125"/>
    </row>
    <row r="433" spans="2:4" x14ac:dyDescent="0.2">
      <c r="B433" s="96"/>
      <c r="C433" s="125"/>
      <c r="D433" s="125"/>
    </row>
    <row r="434" spans="2:4" x14ac:dyDescent="0.2">
      <c r="B434" s="96"/>
      <c r="C434" s="125"/>
      <c r="D434" s="125"/>
    </row>
    <row r="435" spans="2:4" x14ac:dyDescent="0.2">
      <c r="B435" s="96"/>
      <c r="C435" s="125"/>
      <c r="D435" s="125"/>
    </row>
  </sheetData>
  <sheetProtection algorithmName="SHA-512" hashValue="CuyL1pb8S2UekzaGovPDzcdwTuKEEnmdmKeyYAigCcBT/vluKjsmTKx1bLXP7eU7SpjOsOlJcFDVqeXyLxymHg==" saltValue="4cjddfJwemoSlyPPtpyK3Q==" spinCount="100000" sheet="1" objects="1" scenarios="1" selectLockedCells="1"/>
  <mergeCells count="11">
    <mergeCell ref="B147:E147"/>
    <mergeCell ref="B149:D149"/>
    <mergeCell ref="B151:D151"/>
    <mergeCell ref="B153:D153"/>
    <mergeCell ref="B156:F156"/>
    <mergeCell ref="B145:D145"/>
    <mergeCell ref="A2:E2"/>
    <mergeCell ref="B3:E3"/>
    <mergeCell ref="B4:E4"/>
    <mergeCell ref="B33:C33"/>
    <mergeCell ref="B35:E35"/>
  </mergeCells>
  <pageMargins left="0.75" right="0.75" top="1" bottom="1" header="0.5" footer="0.5"/>
  <pageSetup scale="88" fitToWidth="3" fitToHeight="3" orientation="portrait" horizontalDpi="300" verticalDpi="300"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FF00"/>
    <pageSetUpPr fitToPage="1"/>
  </sheetPr>
  <dimension ref="A1:R51"/>
  <sheetViews>
    <sheetView zoomScale="70" zoomScaleNormal="70" zoomScalePageLayoutView="70" workbookViewId="0">
      <pane xSplit="1" ySplit="6" topLeftCell="B7" activePane="bottomRight" state="frozen"/>
      <selection activeCell="C42" sqref="C42"/>
      <selection pane="topRight" activeCell="C42" sqref="C42"/>
      <selection pane="bottomLeft" activeCell="C42" sqref="C42"/>
      <selection pane="bottomRight" activeCell="F7" sqref="F7"/>
    </sheetView>
  </sheetViews>
  <sheetFormatPr defaultColWidth="8.7109375" defaultRowHeight="12.75" x14ac:dyDescent="0.2"/>
  <cols>
    <col min="1" max="1" width="22.42578125" customWidth="1"/>
    <col min="2" max="5" width="15.28515625" customWidth="1"/>
    <col min="6" max="6" width="14.140625" bestFit="1" customWidth="1"/>
    <col min="7" max="7" width="14.42578125" bestFit="1" customWidth="1"/>
    <col min="8" max="8" width="11.42578125" bestFit="1" customWidth="1"/>
    <col min="9" max="13" width="13.42578125" bestFit="1" customWidth="1"/>
    <col min="14" max="14" width="11.42578125" bestFit="1" customWidth="1"/>
    <col min="15" max="16" width="13.42578125" bestFit="1" customWidth="1"/>
    <col min="17" max="17" width="15.28515625" customWidth="1"/>
    <col min="18" max="18" width="17.42578125" customWidth="1"/>
  </cols>
  <sheetData>
    <row r="1" spans="1:18" ht="54" customHeight="1" x14ac:dyDescent="0.2"/>
    <row r="2" spans="1:18" ht="32.25" customHeight="1" thickBot="1" x14ac:dyDescent="0.4">
      <c r="A2" s="540"/>
      <c r="B2" s="540"/>
      <c r="C2" s="540"/>
      <c r="D2" s="540"/>
      <c r="E2" s="540"/>
      <c r="F2" s="540"/>
      <c r="G2" s="540"/>
      <c r="H2" s="540"/>
      <c r="I2" s="540"/>
      <c r="J2" s="540"/>
      <c r="K2" s="540"/>
      <c r="L2" s="540"/>
      <c r="M2" s="540"/>
      <c r="N2" s="540"/>
      <c r="O2" s="540"/>
      <c r="P2" s="540"/>
      <c r="Q2" s="540"/>
      <c r="R2" s="540"/>
    </row>
    <row r="3" spans="1:18" ht="16.5" thickBot="1" x14ac:dyDescent="0.3">
      <c r="A3" s="604" t="s">
        <v>265</v>
      </c>
      <c r="B3" s="604"/>
      <c r="C3" s="604"/>
      <c r="D3" s="9"/>
      <c r="E3" s="52" t="s">
        <v>54</v>
      </c>
      <c r="F3" s="53"/>
      <c r="G3" s="9"/>
      <c r="H3" s="9"/>
      <c r="I3" s="9"/>
      <c r="J3" s="9"/>
      <c r="K3" s="9"/>
      <c r="L3" s="9"/>
      <c r="M3" s="9"/>
      <c r="N3" s="9"/>
      <c r="O3" s="9"/>
      <c r="P3" s="9"/>
      <c r="Q3" s="9"/>
      <c r="R3" s="10"/>
    </row>
    <row r="4" spans="1:18" ht="15" x14ac:dyDescent="0.2">
      <c r="A4" s="11"/>
      <c r="B4" s="11"/>
      <c r="C4" s="11" t="s">
        <v>28</v>
      </c>
      <c r="D4" s="11"/>
      <c r="E4" s="11"/>
      <c r="F4" s="11"/>
      <c r="G4" s="11"/>
      <c r="H4" s="11"/>
      <c r="I4" s="11"/>
      <c r="J4" s="330" t="s">
        <v>280</v>
      </c>
      <c r="K4" s="11"/>
      <c r="L4" s="11"/>
      <c r="M4" s="11" t="s">
        <v>273</v>
      </c>
      <c r="N4" s="11"/>
      <c r="O4" s="11"/>
      <c r="P4" s="11" t="s">
        <v>278</v>
      </c>
      <c r="Q4" s="11" t="s">
        <v>22</v>
      </c>
      <c r="R4" s="11" t="s">
        <v>52</v>
      </c>
    </row>
    <row r="5" spans="1:18" ht="15" x14ac:dyDescent="0.2">
      <c r="A5" s="11" t="s">
        <v>4</v>
      </c>
      <c r="B5" s="11" t="s">
        <v>5</v>
      </c>
      <c r="C5" s="11" t="s">
        <v>29</v>
      </c>
      <c r="D5" s="11" t="s">
        <v>6</v>
      </c>
      <c r="E5" s="11" t="s">
        <v>7</v>
      </c>
      <c r="F5" s="11" t="s">
        <v>8</v>
      </c>
      <c r="G5" s="11" t="s">
        <v>26</v>
      </c>
      <c r="H5" s="11" t="s">
        <v>27</v>
      </c>
      <c r="I5" s="11" t="s">
        <v>9</v>
      </c>
      <c r="J5" s="331" t="s">
        <v>279</v>
      </c>
      <c r="K5" s="11" t="s">
        <v>10</v>
      </c>
      <c r="L5" s="11" t="s">
        <v>11</v>
      </c>
      <c r="M5" s="11" t="s">
        <v>274</v>
      </c>
      <c r="N5" s="11" t="s">
        <v>12</v>
      </c>
      <c r="O5" s="11" t="s">
        <v>30</v>
      </c>
      <c r="P5" s="11" t="s">
        <v>275</v>
      </c>
      <c r="Q5" s="11" t="s">
        <v>23</v>
      </c>
      <c r="R5" s="11" t="s">
        <v>25</v>
      </c>
    </row>
    <row r="6" spans="1:18" ht="15" x14ac:dyDescent="0.2">
      <c r="A6" s="11" t="s">
        <v>1</v>
      </c>
      <c r="B6" s="12"/>
      <c r="C6" s="12"/>
      <c r="D6" s="12"/>
      <c r="E6" s="12"/>
      <c r="F6" s="12"/>
      <c r="G6" s="12"/>
      <c r="H6" s="12"/>
      <c r="I6" s="12"/>
      <c r="J6" s="12"/>
      <c r="K6" s="12"/>
      <c r="L6" s="12"/>
      <c r="M6" s="12"/>
      <c r="N6" s="12"/>
      <c r="O6" s="12"/>
      <c r="P6" s="12"/>
      <c r="Q6" s="12"/>
      <c r="R6" s="12"/>
    </row>
    <row r="7" spans="1:18" ht="15" x14ac:dyDescent="0.2">
      <c r="A7" s="11" t="s">
        <v>56</v>
      </c>
      <c r="B7" s="16"/>
      <c r="C7" s="16"/>
      <c r="D7" s="16"/>
      <c r="E7" s="16"/>
      <c r="F7" s="16"/>
      <c r="G7" s="16"/>
      <c r="H7" s="16"/>
      <c r="I7" s="16"/>
      <c r="J7" s="16"/>
      <c r="K7" s="16"/>
      <c r="L7" s="16"/>
      <c r="M7" s="16"/>
      <c r="N7" s="16"/>
      <c r="O7" s="16"/>
      <c r="P7" s="16"/>
      <c r="Q7" s="13">
        <f>SUM(C7:P7)</f>
        <v>0</v>
      </c>
      <c r="R7" s="13">
        <f>+B7-Q7</f>
        <v>0</v>
      </c>
    </row>
    <row r="8" spans="1:18" ht="15" x14ac:dyDescent="0.2">
      <c r="A8" s="11" t="s">
        <v>57</v>
      </c>
      <c r="B8" s="16"/>
      <c r="C8" s="16"/>
      <c r="D8" s="16"/>
      <c r="E8" s="16"/>
      <c r="F8" s="16"/>
      <c r="G8" s="16"/>
      <c r="H8" s="16"/>
      <c r="I8" s="16"/>
      <c r="J8" s="16"/>
      <c r="K8" s="16"/>
      <c r="L8" s="16"/>
      <c r="M8" s="16"/>
      <c r="N8" s="16"/>
      <c r="O8" s="16"/>
      <c r="P8" s="16"/>
      <c r="Q8" s="13">
        <f t="shared" ref="Q8:Q18" si="0">SUM(C8:P8)</f>
        <v>0</v>
      </c>
      <c r="R8" s="13">
        <f t="shared" ref="R8:R18" si="1">+B8-Q8</f>
        <v>0</v>
      </c>
    </row>
    <row r="9" spans="1:18" ht="15" x14ac:dyDescent="0.2">
      <c r="A9" s="11" t="s">
        <v>58</v>
      </c>
      <c r="B9" s="16"/>
      <c r="C9" s="16"/>
      <c r="D9" s="16"/>
      <c r="E9" s="16"/>
      <c r="F9" s="16"/>
      <c r="G9" s="16"/>
      <c r="H9" s="16"/>
      <c r="I9" s="16"/>
      <c r="J9" s="16"/>
      <c r="K9" s="16"/>
      <c r="L9" s="16"/>
      <c r="M9" s="16"/>
      <c r="N9" s="16"/>
      <c r="O9" s="16"/>
      <c r="P9" s="16"/>
      <c r="Q9" s="13">
        <f t="shared" si="0"/>
        <v>0</v>
      </c>
      <c r="R9" s="13">
        <f t="shared" si="1"/>
        <v>0</v>
      </c>
    </row>
    <row r="10" spans="1:18" ht="15" x14ac:dyDescent="0.2">
      <c r="A10" s="11" t="s">
        <v>59</v>
      </c>
      <c r="B10" s="16"/>
      <c r="C10" s="16"/>
      <c r="D10" s="16"/>
      <c r="E10" s="16"/>
      <c r="F10" s="16"/>
      <c r="G10" s="16"/>
      <c r="H10" s="16"/>
      <c r="I10" s="16"/>
      <c r="J10" s="16"/>
      <c r="K10" s="16"/>
      <c r="L10" s="16"/>
      <c r="M10" s="16"/>
      <c r="N10" s="16"/>
      <c r="O10" s="16"/>
      <c r="P10" s="16"/>
      <c r="Q10" s="13">
        <f t="shared" si="0"/>
        <v>0</v>
      </c>
      <c r="R10" s="13">
        <f t="shared" si="1"/>
        <v>0</v>
      </c>
    </row>
    <row r="11" spans="1:18" ht="15" x14ac:dyDescent="0.2">
      <c r="A11" s="11" t="s">
        <v>39</v>
      </c>
      <c r="B11" s="16"/>
      <c r="C11" s="16"/>
      <c r="D11" s="16"/>
      <c r="E11" s="16"/>
      <c r="F11" s="16"/>
      <c r="G11" s="16"/>
      <c r="H11" s="16"/>
      <c r="I11" s="16"/>
      <c r="J11" s="16"/>
      <c r="K11" s="16"/>
      <c r="L11" s="16"/>
      <c r="M11" s="16"/>
      <c r="N11" s="16"/>
      <c r="O11" s="16"/>
      <c r="P11" s="16"/>
      <c r="Q11" s="13">
        <f t="shared" si="0"/>
        <v>0</v>
      </c>
      <c r="R11" s="13">
        <f t="shared" si="1"/>
        <v>0</v>
      </c>
    </row>
    <row r="12" spans="1:18" ht="15" x14ac:dyDescent="0.2">
      <c r="A12" s="11" t="s">
        <v>60</v>
      </c>
      <c r="B12" s="16"/>
      <c r="C12" s="16"/>
      <c r="D12" s="16"/>
      <c r="E12" s="16"/>
      <c r="F12" s="16"/>
      <c r="G12" s="16"/>
      <c r="H12" s="16"/>
      <c r="I12" s="16"/>
      <c r="J12" s="16"/>
      <c r="K12" s="16"/>
      <c r="L12" s="16"/>
      <c r="M12" s="16"/>
      <c r="N12" s="16"/>
      <c r="O12" s="16"/>
      <c r="P12" s="16"/>
      <c r="Q12" s="13">
        <f t="shared" si="0"/>
        <v>0</v>
      </c>
      <c r="R12" s="13">
        <f t="shared" si="1"/>
        <v>0</v>
      </c>
    </row>
    <row r="13" spans="1:18" ht="15" x14ac:dyDescent="0.2">
      <c r="A13" s="11" t="s">
        <v>61</v>
      </c>
      <c r="B13" s="16"/>
      <c r="C13" s="16"/>
      <c r="D13" s="16"/>
      <c r="E13" s="16"/>
      <c r="F13" s="16"/>
      <c r="G13" s="16"/>
      <c r="H13" s="16"/>
      <c r="I13" s="16"/>
      <c r="J13" s="16"/>
      <c r="K13" s="16"/>
      <c r="L13" s="16"/>
      <c r="M13" s="16"/>
      <c r="N13" s="16"/>
      <c r="O13" s="16"/>
      <c r="P13" s="16"/>
      <c r="Q13" s="13">
        <f>SUM(C13:P13)</f>
        <v>0</v>
      </c>
      <c r="R13" s="13">
        <f>+B13-Q13</f>
        <v>0</v>
      </c>
    </row>
    <row r="14" spans="1:18" ht="15" x14ac:dyDescent="0.2">
      <c r="A14" s="11" t="s">
        <v>62</v>
      </c>
      <c r="B14" s="16"/>
      <c r="C14" s="16"/>
      <c r="D14" s="16"/>
      <c r="E14" s="16"/>
      <c r="F14" s="16"/>
      <c r="G14" s="16"/>
      <c r="H14" s="16"/>
      <c r="I14" s="16"/>
      <c r="J14" s="16"/>
      <c r="K14" s="16"/>
      <c r="L14" s="16"/>
      <c r="M14" s="16"/>
      <c r="N14" s="16"/>
      <c r="O14" s="16"/>
      <c r="P14" s="16"/>
      <c r="Q14" s="13">
        <f t="shared" si="0"/>
        <v>0</v>
      </c>
      <c r="R14" s="13">
        <f t="shared" si="1"/>
        <v>0</v>
      </c>
    </row>
    <row r="15" spans="1:18" ht="15" x14ac:dyDescent="0.2">
      <c r="A15" s="11" t="s">
        <v>63</v>
      </c>
      <c r="B15" s="16"/>
      <c r="C15" s="16"/>
      <c r="D15" s="16"/>
      <c r="E15" s="16"/>
      <c r="F15" s="16"/>
      <c r="G15" s="16"/>
      <c r="H15" s="16"/>
      <c r="I15" s="16"/>
      <c r="J15" s="16"/>
      <c r="K15" s="16"/>
      <c r="L15" s="16"/>
      <c r="M15" s="16"/>
      <c r="N15" s="16"/>
      <c r="O15" s="16"/>
      <c r="P15" s="16"/>
      <c r="Q15" s="13">
        <f t="shared" si="0"/>
        <v>0</v>
      </c>
      <c r="R15" s="13">
        <f t="shared" si="1"/>
        <v>0</v>
      </c>
    </row>
    <row r="16" spans="1:18" ht="15" x14ac:dyDescent="0.2">
      <c r="A16" s="11" t="s">
        <v>64</v>
      </c>
      <c r="B16" s="16"/>
      <c r="C16" s="16"/>
      <c r="D16" s="16"/>
      <c r="E16" s="16"/>
      <c r="F16" s="16"/>
      <c r="G16" s="16"/>
      <c r="H16" s="16"/>
      <c r="I16" s="16"/>
      <c r="J16" s="16"/>
      <c r="K16" s="16"/>
      <c r="L16" s="16"/>
      <c r="M16" s="16"/>
      <c r="N16" s="16"/>
      <c r="O16" s="16"/>
      <c r="P16" s="16"/>
      <c r="Q16" s="13">
        <f t="shared" si="0"/>
        <v>0</v>
      </c>
      <c r="R16" s="13">
        <f t="shared" si="1"/>
        <v>0</v>
      </c>
    </row>
    <row r="17" spans="1:18" ht="15" x14ac:dyDescent="0.2">
      <c r="A17" s="11" t="s">
        <v>65</v>
      </c>
      <c r="B17" s="16"/>
      <c r="C17" s="16"/>
      <c r="D17" s="16"/>
      <c r="E17" s="16"/>
      <c r="F17" s="16"/>
      <c r="G17" s="16"/>
      <c r="H17" s="16"/>
      <c r="I17" s="16"/>
      <c r="J17" s="16"/>
      <c r="K17" s="16"/>
      <c r="L17" s="16"/>
      <c r="M17" s="16"/>
      <c r="N17" s="16"/>
      <c r="O17" s="16"/>
      <c r="P17" s="16"/>
      <c r="Q17" s="13">
        <f t="shared" si="0"/>
        <v>0</v>
      </c>
      <c r="R17" s="13">
        <f t="shared" si="1"/>
        <v>0</v>
      </c>
    </row>
    <row r="18" spans="1:18" ht="15" x14ac:dyDescent="0.2">
      <c r="A18" s="11" t="s">
        <v>66</v>
      </c>
      <c r="B18" s="16"/>
      <c r="C18" s="16"/>
      <c r="D18" s="16"/>
      <c r="E18" s="16"/>
      <c r="F18" s="16"/>
      <c r="G18" s="16"/>
      <c r="H18" s="16"/>
      <c r="I18" s="16"/>
      <c r="J18" s="16"/>
      <c r="K18" s="16"/>
      <c r="L18" s="16"/>
      <c r="M18" s="16"/>
      <c r="N18" s="16"/>
      <c r="O18" s="16"/>
      <c r="P18" s="16"/>
      <c r="Q18" s="13">
        <f t="shared" si="0"/>
        <v>0</v>
      </c>
      <c r="R18" s="13">
        <f t="shared" si="1"/>
        <v>0</v>
      </c>
    </row>
    <row r="19" spans="1:18" ht="15.75" thickBot="1" x14ac:dyDescent="0.25">
      <c r="A19" s="11"/>
      <c r="B19" s="14">
        <f t="shared" ref="B19:R19" si="2">SUM(B7:B18)</f>
        <v>0</v>
      </c>
      <c r="C19" s="14">
        <f t="shared" si="2"/>
        <v>0</v>
      </c>
      <c r="D19" s="14">
        <f t="shared" si="2"/>
        <v>0</v>
      </c>
      <c r="E19" s="14">
        <f t="shared" si="2"/>
        <v>0</v>
      </c>
      <c r="F19" s="14">
        <f t="shared" si="2"/>
        <v>0</v>
      </c>
      <c r="G19" s="14">
        <f t="shared" si="2"/>
        <v>0</v>
      </c>
      <c r="H19" s="14">
        <f t="shared" si="2"/>
        <v>0</v>
      </c>
      <c r="I19" s="14">
        <f t="shared" si="2"/>
        <v>0</v>
      </c>
      <c r="J19" s="14">
        <f t="shared" si="2"/>
        <v>0</v>
      </c>
      <c r="K19" s="14">
        <f t="shared" si="2"/>
        <v>0</v>
      </c>
      <c r="L19" s="14">
        <f t="shared" si="2"/>
        <v>0</v>
      </c>
      <c r="M19" s="14">
        <f t="shared" si="2"/>
        <v>0</v>
      </c>
      <c r="N19" s="14">
        <f t="shared" si="2"/>
        <v>0</v>
      </c>
      <c r="O19" s="14">
        <f t="shared" si="2"/>
        <v>0</v>
      </c>
      <c r="P19" s="14">
        <f t="shared" si="2"/>
        <v>0</v>
      </c>
      <c r="Q19" s="14">
        <f t="shared" si="2"/>
        <v>0</v>
      </c>
      <c r="R19" s="14">
        <f t="shared" si="2"/>
        <v>0</v>
      </c>
    </row>
    <row r="20" spans="1:18" ht="15.75" thickTop="1" x14ac:dyDescent="0.2">
      <c r="A20" s="11"/>
      <c r="B20" s="13"/>
      <c r="C20" s="13"/>
      <c r="D20" s="13"/>
      <c r="E20" s="13"/>
      <c r="F20" s="13"/>
      <c r="G20" s="13"/>
      <c r="H20" s="13"/>
      <c r="I20" s="13"/>
      <c r="J20" s="13"/>
      <c r="K20" s="13"/>
      <c r="L20" s="13"/>
      <c r="M20" s="13"/>
      <c r="N20" s="13"/>
      <c r="O20" s="13"/>
      <c r="P20" s="13"/>
      <c r="Q20" s="13"/>
      <c r="R20" s="13"/>
    </row>
    <row r="21" spans="1:18" ht="15" x14ac:dyDescent="0.2">
      <c r="A21" s="15" t="s">
        <v>42</v>
      </c>
      <c r="B21" s="13"/>
      <c r="C21" s="13"/>
      <c r="D21" s="13"/>
      <c r="E21" s="13"/>
      <c r="F21" s="13"/>
      <c r="G21" s="13"/>
      <c r="H21" s="13"/>
      <c r="I21" s="13"/>
      <c r="J21" s="13"/>
      <c r="K21" s="13"/>
      <c r="L21" s="13"/>
      <c r="M21" s="13"/>
      <c r="N21" s="13"/>
      <c r="O21" s="13"/>
      <c r="P21" s="13"/>
      <c r="Q21" s="13"/>
      <c r="R21" s="13"/>
    </row>
    <row r="22" spans="1:18" ht="15" x14ac:dyDescent="0.2">
      <c r="A22" s="11" t="s">
        <v>56</v>
      </c>
      <c r="B22" s="13">
        <f>+B7</f>
        <v>0</v>
      </c>
      <c r="C22" s="13">
        <f t="shared" ref="C22:R22" si="3">+C7</f>
        <v>0</v>
      </c>
      <c r="D22" s="13">
        <f t="shared" si="3"/>
        <v>0</v>
      </c>
      <c r="E22" s="13">
        <f t="shared" si="3"/>
        <v>0</v>
      </c>
      <c r="F22" s="13">
        <f t="shared" si="3"/>
        <v>0</v>
      </c>
      <c r="G22" s="13">
        <f t="shared" si="3"/>
        <v>0</v>
      </c>
      <c r="H22" s="13">
        <f t="shared" si="3"/>
        <v>0</v>
      </c>
      <c r="I22" s="13">
        <f t="shared" si="3"/>
        <v>0</v>
      </c>
      <c r="J22" s="13">
        <f t="shared" si="3"/>
        <v>0</v>
      </c>
      <c r="K22" s="13">
        <f t="shared" si="3"/>
        <v>0</v>
      </c>
      <c r="L22" s="13">
        <f t="shared" si="3"/>
        <v>0</v>
      </c>
      <c r="M22" s="13">
        <f t="shared" si="3"/>
        <v>0</v>
      </c>
      <c r="N22" s="13">
        <f t="shared" si="3"/>
        <v>0</v>
      </c>
      <c r="O22" s="13">
        <f t="shared" si="3"/>
        <v>0</v>
      </c>
      <c r="P22" s="13">
        <f t="shared" si="3"/>
        <v>0</v>
      </c>
      <c r="Q22" s="13">
        <f t="shared" si="3"/>
        <v>0</v>
      </c>
      <c r="R22" s="13">
        <f t="shared" si="3"/>
        <v>0</v>
      </c>
    </row>
    <row r="23" spans="1:18" ht="15" x14ac:dyDescent="0.2">
      <c r="A23" s="11" t="s">
        <v>57</v>
      </c>
      <c r="B23" s="13">
        <f t="shared" ref="B23:B33" si="4">+B22+B8</f>
        <v>0</v>
      </c>
      <c r="C23" s="13">
        <f t="shared" ref="C23:C33" si="5">+C22+C8</f>
        <v>0</v>
      </c>
      <c r="D23" s="13">
        <f t="shared" ref="D23:D33" si="6">+D22+D8</f>
        <v>0</v>
      </c>
      <c r="E23" s="13">
        <f t="shared" ref="E23:E33" si="7">+E22+E8</f>
        <v>0</v>
      </c>
      <c r="F23" s="13">
        <f t="shared" ref="F23:F33" si="8">+F22+F8</f>
        <v>0</v>
      </c>
      <c r="G23" s="13">
        <f t="shared" ref="G23:G33" si="9">+G22+G8</f>
        <v>0</v>
      </c>
      <c r="H23" s="13">
        <f t="shared" ref="H23:H33" si="10">+H22+H8</f>
        <v>0</v>
      </c>
      <c r="I23" s="13">
        <f t="shared" ref="I23:I33" si="11">+I22+I8</f>
        <v>0</v>
      </c>
      <c r="J23" s="13">
        <f t="shared" ref="J23:J33" si="12">+J22+J8</f>
        <v>0</v>
      </c>
      <c r="K23" s="13">
        <f t="shared" ref="K23:K33" si="13">+K22+K8</f>
        <v>0</v>
      </c>
      <c r="L23" s="13">
        <f t="shared" ref="L23:L33" si="14">+L22+L8</f>
        <v>0</v>
      </c>
      <c r="M23" s="13">
        <f t="shared" ref="M23:M33" si="15">+M22+M8</f>
        <v>0</v>
      </c>
      <c r="N23" s="13">
        <f t="shared" ref="N23:N33" si="16">+N22+N8</f>
        <v>0</v>
      </c>
      <c r="O23" s="13">
        <f t="shared" ref="O23:O33" si="17">+O22+O8</f>
        <v>0</v>
      </c>
      <c r="P23" s="13">
        <f t="shared" ref="P23:P33" si="18">+P22+P8</f>
        <v>0</v>
      </c>
      <c r="Q23" s="13">
        <f t="shared" ref="Q23:Q33" si="19">+Q22+Q8</f>
        <v>0</v>
      </c>
      <c r="R23" s="13">
        <f t="shared" ref="R23:R33" si="20">+R22+R8</f>
        <v>0</v>
      </c>
    </row>
    <row r="24" spans="1:18" ht="15" x14ac:dyDescent="0.2">
      <c r="A24" s="11" t="s">
        <v>58</v>
      </c>
      <c r="B24" s="13">
        <f t="shared" si="4"/>
        <v>0</v>
      </c>
      <c r="C24" s="13">
        <f t="shared" si="5"/>
        <v>0</v>
      </c>
      <c r="D24" s="13">
        <f t="shared" si="6"/>
        <v>0</v>
      </c>
      <c r="E24" s="13">
        <f t="shared" si="7"/>
        <v>0</v>
      </c>
      <c r="F24" s="13">
        <f t="shared" si="8"/>
        <v>0</v>
      </c>
      <c r="G24" s="13">
        <f t="shared" si="9"/>
        <v>0</v>
      </c>
      <c r="H24" s="13">
        <f t="shared" si="10"/>
        <v>0</v>
      </c>
      <c r="I24" s="13">
        <f t="shared" si="11"/>
        <v>0</v>
      </c>
      <c r="J24" s="13">
        <f t="shared" si="12"/>
        <v>0</v>
      </c>
      <c r="K24" s="13">
        <f t="shared" si="13"/>
        <v>0</v>
      </c>
      <c r="L24" s="13">
        <f t="shared" si="14"/>
        <v>0</v>
      </c>
      <c r="M24" s="13">
        <f t="shared" si="15"/>
        <v>0</v>
      </c>
      <c r="N24" s="13">
        <f t="shared" si="16"/>
        <v>0</v>
      </c>
      <c r="O24" s="13">
        <f t="shared" si="17"/>
        <v>0</v>
      </c>
      <c r="P24" s="13">
        <f t="shared" si="18"/>
        <v>0</v>
      </c>
      <c r="Q24" s="13">
        <f t="shared" si="19"/>
        <v>0</v>
      </c>
      <c r="R24" s="13">
        <f t="shared" si="20"/>
        <v>0</v>
      </c>
    </row>
    <row r="25" spans="1:18" ht="15" x14ac:dyDescent="0.2">
      <c r="A25" s="11" t="s">
        <v>59</v>
      </c>
      <c r="B25" s="13">
        <f t="shared" si="4"/>
        <v>0</v>
      </c>
      <c r="C25" s="13">
        <f t="shared" si="5"/>
        <v>0</v>
      </c>
      <c r="D25" s="13">
        <f t="shared" si="6"/>
        <v>0</v>
      </c>
      <c r="E25" s="13">
        <f t="shared" si="7"/>
        <v>0</v>
      </c>
      <c r="F25" s="13">
        <f t="shared" si="8"/>
        <v>0</v>
      </c>
      <c r="G25" s="13">
        <f t="shared" si="9"/>
        <v>0</v>
      </c>
      <c r="H25" s="13">
        <f t="shared" si="10"/>
        <v>0</v>
      </c>
      <c r="I25" s="13">
        <f t="shared" si="11"/>
        <v>0</v>
      </c>
      <c r="J25" s="13">
        <f t="shared" si="12"/>
        <v>0</v>
      </c>
      <c r="K25" s="13">
        <f t="shared" si="13"/>
        <v>0</v>
      </c>
      <c r="L25" s="13">
        <f t="shared" si="14"/>
        <v>0</v>
      </c>
      <c r="M25" s="13">
        <f t="shared" si="15"/>
        <v>0</v>
      </c>
      <c r="N25" s="13">
        <f t="shared" si="16"/>
        <v>0</v>
      </c>
      <c r="O25" s="13">
        <f t="shared" si="17"/>
        <v>0</v>
      </c>
      <c r="P25" s="13">
        <f t="shared" si="18"/>
        <v>0</v>
      </c>
      <c r="Q25" s="13">
        <f t="shared" si="19"/>
        <v>0</v>
      </c>
      <c r="R25" s="13">
        <f t="shared" si="20"/>
        <v>0</v>
      </c>
    </row>
    <row r="26" spans="1:18" ht="15" x14ac:dyDescent="0.2">
      <c r="A26" s="11" t="s">
        <v>39</v>
      </c>
      <c r="B26" s="13">
        <f t="shared" si="4"/>
        <v>0</v>
      </c>
      <c r="C26" s="13">
        <f t="shared" si="5"/>
        <v>0</v>
      </c>
      <c r="D26" s="13">
        <f t="shared" si="6"/>
        <v>0</v>
      </c>
      <c r="E26" s="13">
        <f t="shared" si="7"/>
        <v>0</v>
      </c>
      <c r="F26" s="13">
        <f t="shared" si="8"/>
        <v>0</v>
      </c>
      <c r="G26" s="13">
        <f t="shared" si="9"/>
        <v>0</v>
      </c>
      <c r="H26" s="13">
        <f t="shared" si="10"/>
        <v>0</v>
      </c>
      <c r="I26" s="13">
        <f t="shared" si="11"/>
        <v>0</v>
      </c>
      <c r="J26" s="13">
        <f t="shared" si="12"/>
        <v>0</v>
      </c>
      <c r="K26" s="13">
        <f t="shared" si="13"/>
        <v>0</v>
      </c>
      <c r="L26" s="13">
        <f t="shared" si="14"/>
        <v>0</v>
      </c>
      <c r="M26" s="13">
        <f t="shared" si="15"/>
        <v>0</v>
      </c>
      <c r="N26" s="13">
        <f t="shared" si="16"/>
        <v>0</v>
      </c>
      <c r="O26" s="13">
        <f t="shared" si="17"/>
        <v>0</v>
      </c>
      <c r="P26" s="13">
        <f t="shared" si="18"/>
        <v>0</v>
      </c>
      <c r="Q26" s="13">
        <f t="shared" si="19"/>
        <v>0</v>
      </c>
      <c r="R26" s="13">
        <f t="shared" si="20"/>
        <v>0</v>
      </c>
    </row>
    <row r="27" spans="1:18" ht="15" x14ac:dyDescent="0.2">
      <c r="A27" s="11" t="s">
        <v>60</v>
      </c>
      <c r="B27" s="13">
        <f t="shared" si="4"/>
        <v>0</v>
      </c>
      <c r="C27" s="13">
        <f t="shared" si="5"/>
        <v>0</v>
      </c>
      <c r="D27" s="13">
        <f t="shared" si="6"/>
        <v>0</v>
      </c>
      <c r="E27" s="13">
        <f t="shared" si="7"/>
        <v>0</v>
      </c>
      <c r="F27" s="13">
        <f t="shared" si="8"/>
        <v>0</v>
      </c>
      <c r="G27" s="13">
        <f t="shared" si="9"/>
        <v>0</v>
      </c>
      <c r="H27" s="13">
        <f t="shared" si="10"/>
        <v>0</v>
      </c>
      <c r="I27" s="13">
        <f t="shared" si="11"/>
        <v>0</v>
      </c>
      <c r="J27" s="13">
        <f t="shared" si="12"/>
        <v>0</v>
      </c>
      <c r="K27" s="13">
        <f t="shared" si="13"/>
        <v>0</v>
      </c>
      <c r="L27" s="13">
        <f t="shared" si="14"/>
        <v>0</v>
      </c>
      <c r="M27" s="13">
        <f t="shared" si="15"/>
        <v>0</v>
      </c>
      <c r="N27" s="13">
        <f t="shared" si="16"/>
        <v>0</v>
      </c>
      <c r="O27" s="13">
        <f t="shared" si="17"/>
        <v>0</v>
      </c>
      <c r="P27" s="13">
        <f t="shared" si="18"/>
        <v>0</v>
      </c>
      <c r="Q27" s="13">
        <f t="shared" si="19"/>
        <v>0</v>
      </c>
      <c r="R27" s="13">
        <f t="shared" si="20"/>
        <v>0</v>
      </c>
    </row>
    <row r="28" spans="1:18" ht="15" x14ac:dyDescent="0.2">
      <c r="A28" s="11" t="s">
        <v>61</v>
      </c>
      <c r="B28" s="13">
        <f t="shared" si="4"/>
        <v>0</v>
      </c>
      <c r="C28" s="13">
        <f t="shared" si="5"/>
        <v>0</v>
      </c>
      <c r="D28" s="13">
        <f t="shared" si="6"/>
        <v>0</v>
      </c>
      <c r="E28" s="13">
        <f t="shared" si="7"/>
        <v>0</v>
      </c>
      <c r="F28" s="13">
        <f t="shared" si="8"/>
        <v>0</v>
      </c>
      <c r="G28" s="13">
        <f t="shared" si="9"/>
        <v>0</v>
      </c>
      <c r="H28" s="13">
        <f t="shared" si="10"/>
        <v>0</v>
      </c>
      <c r="I28" s="13">
        <f t="shared" si="11"/>
        <v>0</v>
      </c>
      <c r="J28" s="13">
        <f t="shared" si="12"/>
        <v>0</v>
      </c>
      <c r="K28" s="13">
        <f t="shared" si="13"/>
        <v>0</v>
      </c>
      <c r="L28" s="13">
        <f t="shared" si="14"/>
        <v>0</v>
      </c>
      <c r="M28" s="13">
        <f t="shared" si="15"/>
        <v>0</v>
      </c>
      <c r="N28" s="13">
        <f t="shared" si="16"/>
        <v>0</v>
      </c>
      <c r="O28" s="13">
        <f t="shared" si="17"/>
        <v>0</v>
      </c>
      <c r="P28" s="13">
        <f t="shared" si="18"/>
        <v>0</v>
      </c>
      <c r="Q28" s="13">
        <f t="shared" si="19"/>
        <v>0</v>
      </c>
      <c r="R28" s="13">
        <f t="shared" si="20"/>
        <v>0</v>
      </c>
    </row>
    <row r="29" spans="1:18" ht="15" x14ac:dyDescent="0.2">
      <c r="A29" s="11" t="s">
        <v>62</v>
      </c>
      <c r="B29" s="13">
        <f t="shared" si="4"/>
        <v>0</v>
      </c>
      <c r="C29" s="13">
        <f t="shared" si="5"/>
        <v>0</v>
      </c>
      <c r="D29" s="13">
        <f t="shared" si="6"/>
        <v>0</v>
      </c>
      <c r="E29" s="13">
        <f t="shared" si="7"/>
        <v>0</v>
      </c>
      <c r="F29" s="13">
        <f t="shared" si="8"/>
        <v>0</v>
      </c>
      <c r="G29" s="13">
        <f t="shared" si="9"/>
        <v>0</v>
      </c>
      <c r="H29" s="13">
        <f t="shared" si="10"/>
        <v>0</v>
      </c>
      <c r="I29" s="13">
        <f t="shared" si="11"/>
        <v>0</v>
      </c>
      <c r="J29" s="13">
        <f t="shared" si="12"/>
        <v>0</v>
      </c>
      <c r="K29" s="13">
        <f t="shared" si="13"/>
        <v>0</v>
      </c>
      <c r="L29" s="13">
        <f t="shared" si="14"/>
        <v>0</v>
      </c>
      <c r="M29" s="13">
        <f t="shared" si="15"/>
        <v>0</v>
      </c>
      <c r="N29" s="13">
        <f t="shared" si="16"/>
        <v>0</v>
      </c>
      <c r="O29" s="13">
        <f t="shared" si="17"/>
        <v>0</v>
      </c>
      <c r="P29" s="13">
        <f t="shared" si="18"/>
        <v>0</v>
      </c>
      <c r="Q29" s="13">
        <f t="shared" si="19"/>
        <v>0</v>
      </c>
      <c r="R29" s="13">
        <f t="shared" si="20"/>
        <v>0</v>
      </c>
    </row>
    <row r="30" spans="1:18" ht="15" x14ac:dyDescent="0.2">
      <c r="A30" s="11" t="s">
        <v>63</v>
      </c>
      <c r="B30" s="13">
        <f t="shared" si="4"/>
        <v>0</v>
      </c>
      <c r="C30" s="13">
        <f t="shared" si="5"/>
        <v>0</v>
      </c>
      <c r="D30" s="13">
        <f t="shared" si="6"/>
        <v>0</v>
      </c>
      <c r="E30" s="13">
        <f t="shared" si="7"/>
        <v>0</v>
      </c>
      <c r="F30" s="13">
        <f t="shared" si="8"/>
        <v>0</v>
      </c>
      <c r="G30" s="13">
        <f t="shared" si="9"/>
        <v>0</v>
      </c>
      <c r="H30" s="13">
        <f t="shared" si="10"/>
        <v>0</v>
      </c>
      <c r="I30" s="13">
        <f t="shared" si="11"/>
        <v>0</v>
      </c>
      <c r="J30" s="13">
        <f t="shared" si="12"/>
        <v>0</v>
      </c>
      <c r="K30" s="13">
        <f t="shared" si="13"/>
        <v>0</v>
      </c>
      <c r="L30" s="13">
        <f t="shared" si="14"/>
        <v>0</v>
      </c>
      <c r="M30" s="13">
        <f t="shared" si="15"/>
        <v>0</v>
      </c>
      <c r="N30" s="13">
        <f t="shared" si="16"/>
        <v>0</v>
      </c>
      <c r="O30" s="13">
        <f t="shared" si="17"/>
        <v>0</v>
      </c>
      <c r="P30" s="13">
        <f t="shared" si="18"/>
        <v>0</v>
      </c>
      <c r="Q30" s="13">
        <f t="shared" si="19"/>
        <v>0</v>
      </c>
      <c r="R30" s="13">
        <f t="shared" si="20"/>
        <v>0</v>
      </c>
    </row>
    <row r="31" spans="1:18" ht="15" x14ac:dyDescent="0.2">
      <c r="A31" s="11" t="s">
        <v>64</v>
      </c>
      <c r="B31" s="13">
        <f t="shared" si="4"/>
        <v>0</v>
      </c>
      <c r="C31" s="13">
        <f t="shared" si="5"/>
        <v>0</v>
      </c>
      <c r="D31" s="13">
        <f t="shared" si="6"/>
        <v>0</v>
      </c>
      <c r="E31" s="13">
        <f t="shared" si="7"/>
        <v>0</v>
      </c>
      <c r="F31" s="13">
        <f t="shared" si="8"/>
        <v>0</v>
      </c>
      <c r="G31" s="13">
        <f t="shared" si="9"/>
        <v>0</v>
      </c>
      <c r="H31" s="13">
        <f t="shared" si="10"/>
        <v>0</v>
      </c>
      <c r="I31" s="13">
        <f t="shared" si="11"/>
        <v>0</v>
      </c>
      <c r="J31" s="13">
        <f t="shared" si="12"/>
        <v>0</v>
      </c>
      <c r="K31" s="13">
        <f t="shared" si="13"/>
        <v>0</v>
      </c>
      <c r="L31" s="13">
        <f t="shared" si="14"/>
        <v>0</v>
      </c>
      <c r="M31" s="13">
        <f t="shared" si="15"/>
        <v>0</v>
      </c>
      <c r="N31" s="13">
        <f t="shared" si="16"/>
        <v>0</v>
      </c>
      <c r="O31" s="13">
        <f t="shared" si="17"/>
        <v>0</v>
      </c>
      <c r="P31" s="13">
        <f t="shared" si="18"/>
        <v>0</v>
      </c>
      <c r="Q31" s="13">
        <f t="shared" si="19"/>
        <v>0</v>
      </c>
      <c r="R31" s="13">
        <f t="shared" si="20"/>
        <v>0</v>
      </c>
    </row>
    <row r="32" spans="1:18" ht="15" x14ac:dyDescent="0.2">
      <c r="A32" s="11" t="s">
        <v>65</v>
      </c>
      <c r="B32" s="13">
        <f t="shared" si="4"/>
        <v>0</v>
      </c>
      <c r="C32" s="13">
        <f t="shared" si="5"/>
        <v>0</v>
      </c>
      <c r="D32" s="13">
        <f t="shared" si="6"/>
        <v>0</v>
      </c>
      <c r="E32" s="13">
        <f t="shared" si="7"/>
        <v>0</v>
      </c>
      <c r="F32" s="13">
        <f t="shared" si="8"/>
        <v>0</v>
      </c>
      <c r="G32" s="13">
        <f t="shared" si="9"/>
        <v>0</v>
      </c>
      <c r="H32" s="13">
        <f t="shared" si="10"/>
        <v>0</v>
      </c>
      <c r="I32" s="13">
        <f t="shared" si="11"/>
        <v>0</v>
      </c>
      <c r="J32" s="13">
        <f t="shared" si="12"/>
        <v>0</v>
      </c>
      <c r="K32" s="13">
        <f t="shared" si="13"/>
        <v>0</v>
      </c>
      <c r="L32" s="13">
        <f t="shared" si="14"/>
        <v>0</v>
      </c>
      <c r="M32" s="13">
        <f t="shared" si="15"/>
        <v>0</v>
      </c>
      <c r="N32" s="13">
        <f t="shared" si="16"/>
        <v>0</v>
      </c>
      <c r="O32" s="13">
        <f t="shared" si="17"/>
        <v>0</v>
      </c>
      <c r="P32" s="13">
        <f t="shared" si="18"/>
        <v>0</v>
      </c>
      <c r="Q32" s="13">
        <f t="shared" si="19"/>
        <v>0</v>
      </c>
      <c r="R32" s="13">
        <f t="shared" si="20"/>
        <v>0</v>
      </c>
    </row>
    <row r="33" spans="1:18" ht="15" x14ac:dyDescent="0.2">
      <c r="A33" s="11" t="s">
        <v>66</v>
      </c>
      <c r="B33" s="13">
        <f t="shared" si="4"/>
        <v>0</v>
      </c>
      <c r="C33" s="13">
        <f t="shared" si="5"/>
        <v>0</v>
      </c>
      <c r="D33" s="13">
        <f t="shared" si="6"/>
        <v>0</v>
      </c>
      <c r="E33" s="13">
        <f t="shared" si="7"/>
        <v>0</v>
      </c>
      <c r="F33" s="13">
        <f t="shared" si="8"/>
        <v>0</v>
      </c>
      <c r="G33" s="13">
        <f t="shared" si="9"/>
        <v>0</v>
      </c>
      <c r="H33" s="13">
        <f t="shared" si="10"/>
        <v>0</v>
      </c>
      <c r="I33" s="13">
        <f t="shared" si="11"/>
        <v>0</v>
      </c>
      <c r="J33" s="13">
        <f t="shared" si="12"/>
        <v>0</v>
      </c>
      <c r="K33" s="13">
        <f t="shared" si="13"/>
        <v>0</v>
      </c>
      <c r="L33" s="13">
        <f t="shared" si="14"/>
        <v>0</v>
      </c>
      <c r="M33" s="13">
        <f t="shared" si="15"/>
        <v>0</v>
      </c>
      <c r="N33" s="13">
        <f t="shared" si="16"/>
        <v>0</v>
      </c>
      <c r="O33" s="13">
        <f t="shared" si="17"/>
        <v>0</v>
      </c>
      <c r="P33" s="13">
        <f t="shared" si="18"/>
        <v>0</v>
      </c>
      <c r="Q33" s="13">
        <f t="shared" si="19"/>
        <v>0</v>
      </c>
      <c r="R33" s="13">
        <f t="shared" si="20"/>
        <v>0</v>
      </c>
    </row>
    <row r="34" spans="1:18" x14ac:dyDescent="0.2">
      <c r="A34" s="2"/>
      <c r="B34" s="1"/>
      <c r="C34" s="1"/>
      <c r="D34" s="1"/>
      <c r="E34" s="1"/>
      <c r="F34" s="1"/>
      <c r="G34" s="1"/>
      <c r="H34" s="1"/>
      <c r="I34" s="1"/>
      <c r="J34" s="1"/>
      <c r="K34" s="1"/>
      <c r="L34" s="1"/>
      <c r="M34" s="1"/>
      <c r="N34" s="1"/>
      <c r="O34" s="1"/>
      <c r="P34" s="1"/>
      <c r="Q34" s="1"/>
      <c r="R34" s="1"/>
    </row>
    <row r="35" spans="1:18" x14ac:dyDescent="0.2">
      <c r="A35" s="441" t="s">
        <v>296</v>
      </c>
      <c r="B35" s="1"/>
      <c r="C35" s="1"/>
      <c r="D35" s="1"/>
      <c r="E35" s="1"/>
      <c r="F35" s="1"/>
      <c r="G35" s="1"/>
      <c r="H35" s="1"/>
      <c r="I35" s="1"/>
      <c r="J35" s="1"/>
      <c r="K35" s="1"/>
      <c r="L35" s="1"/>
      <c r="M35" s="1"/>
      <c r="N35" s="1"/>
      <c r="O35" s="1"/>
      <c r="P35" s="1"/>
      <c r="Q35" s="1"/>
      <c r="R35" s="1"/>
    </row>
    <row r="36" spans="1:18" x14ac:dyDescent="0.2">
      <c r="A36" s="2"/>
      <c r="B36" s="1"/>
      <c r="C36" s="1"/>
      <c r="D36" s="1"/>
      <c r="E36" s="1"/>
      <c r="F36" s="1"/>
      <c r="G36" s="1"/>
      <c r="H36" s="1"/>
      <c r="I36" s="1"/>
      <c r="J36" s="1"/>
      <c r="K36" s="1"/>
      <c r="L36" s="1"/>
      <c r="M36" s="1"/>
      <c r="N36" s="1"/>
      <c r="O36" s="1"/>
      <c r="P36" s="1"/>
      <c r="Q36" s="1"/>
      <c r="R36" s="1"/>
    </row>
    <row r="37" spans="1:18" x14ac:dyDescent="0.2">
      <c r="A37" s="2"/>
      <c r="B37" s="1"/>
      <c r="C37" s="1"/>
      <c r="D37" s="1"/>
      <c r="E37" s="1"/>
      <c r="F37" s="1"/>
      <c r="G37" s="1"/>
      <c r="H37" s="1"/>
      <c r="I37" s="1"/>
      <c r="J37" s="1"/>
      <c r="K37" s="1"/>
      <c r="L37" s="1"/>
      <c r="M37" s="1"/>
      <c r="N37" s="1"/>
      <c r="O37" s="1"/>
      <c r="P37" s="1"/>
      <c r="Q37" s="1"/>
      <c r="R37" s="1"/>
    </row>
    <row r="38" spans="1:18" x14ac:dyDescent="0.2">
      <c r="A38" s="2"/>
      <c r="B38" s="1"/>
      <c r="C38" s="1"/>
      <c r="D38" s="1"/>
      <c r="E38" s="1"/>
      <c r="F38" s="1"/>
      <c r="G38" s="1"/>
      <c r="H38" s="1"/>
      <c r="I38" s="1"/>
      <c r="J38" s="1"/>
      <c r="K38" s="1"/>
      <c r="L38" s="1"/>
      <c r="M38" s="1"/>
      <c r="N38" s="1"/>
      <c r="O38" s="1"/>
      <c r="P38" s="1"/>
      <c r="Q38" s="1"/>
      <c r="R38" s="1"/>
    </row>
    <row r="39" spans="1:18" x14ac:dyDescent="0.2">
      <c r="A39" s="2"/>
      <c r="B39" s="1"/>
      <c r="C39" s="1"/>
      <c r="D39" s="1"/>
      <c r="E39" s="1"/>
      <c r="F39" s="1"/>
      <c r="G39" s="1"/>
      <c r="H39" s="1"/>
      <c r="I39" s="1"/>
      <c r="J39" s="1"/>
      <c r="K39" s="1"/>
      <c r="L39" s="1"/>
      <c r="M39" s="1"/>
      <c r="N39" s="1"/>
      <c r="O39" s="1"/>
      <c r="P39" s="1"/>
      <c r="Q39" s="1"/>
      <c r="R39" s="1"/>
    </row>
    <row r="40" spans="1:18" x14ac:dyDescent="0.2">
      <c r="A40" s="2"/>
      <c r="B40" s="1"/>
      <c r="C40" s="1"/>
      <c r="D40" s="1"/>
      <c r="E40" s="1"/>
      <c r="F40" s="1"/>
      <c r="G40" s="1"/>
      <c r="H40" s="1"/>
      <c r="I40" s="1"/>
      <c r="J40" s="1"/>
      <c r="K40" s="1"/>
      <c r="L40" s="1"/>
      <c r="M40" s="1"/>
      <c r="N40" s="1"/>
      <c r="O40" s="1"/>
      <c r="P40" s="1"/>
      <c r="Q40" s="1"/>
      <c r="R40" s="1"/>
    </row>
    <row r="41" spans="1:18" x14ac:dyDescent="0.2">
      <c r="A41" s="2"/>
      <c r="B41" s="1"/>
      <c r="C41" s="1"/>
      <c r="D41" s="1"/>
      <c r="E41" s="1"/>
      <c r="F41" s="1"/>
      <c r="G41" s="1"/>
      <c r="H41" s="1"/>
      <c r="I41" s="1"/>
      <c r="J41" s="1"/>
      <c r="K41" s="1"/>
      <c r="L41" s="1"/>
      <c r="M41" s="1"/>
      <c r="N41" s="1"/>
      <c r="O41" s="1"/>
      <c r="P41" s="1"/>
      <c r="Q41" s="1"/>
      <c r="R41" s="1"/>
    </row>
    <row r="42" spans="1:18" x14ac:dyDescent="0.2">
      <c r="A42" s="2"/>
      <c r="B42" s="1"/>
      <c r="C42" s="1"/>
      <c r="D42" s="1"/>
      <c r="E42" s="1"/>
      <c r="F42" s="1"/>
      <c r="G42" s="1"/>
      <c r="H42" s="1"/>
      <c r="I42" s="1"/>
      <c r="J42" s="1"/>
      <c r="K42" s="1"/>
      <c r="L42" s="1"/>
      <c r="M42" s="1"/>
      <c r="N42" s="1"/>
      <c r="O42" s="1"/>
      <c r="P42" s="1"/>
      <c r="Q42" s="1"/>
      <c r="R42" s="1"/>
    </row>
    <row r="43" spans="1:18" x14ac:dyDescent="0.2">
      <c r="A43" s="2"/>
      <c r="B43" s="1"/>
      <c r="C43" s="1"/>
      <c r="D43" s="1"/>
      <c r="E43" s="1"/>
      <c r="F43" s="1"/>
      <c r="G43" s="1"/>
      <c r="H43" s="1"/>
      <c r="I43" s="1"/>
      <c r="J43" s="1"/>
      <c r="K43" s="1"/>
      <c r="L43" s="1"/>
      <c r="M43" s="1"/>
      <c r="N43" s="1"/>
      <c r="O43" s="1"/>
      <c r="P43" s="1"/>
      <c r="Q43" s="1"/>
      <c r="R43" s="1"/>
    </row>
    <row r="44" spans="1:18" x14ac:dyDescent="0.2">
      <c r="A44" s="2"/>
      <c r="B44" s="1"/>
      <c r="C44" s="1"/>
      <c r="D44" s="1"/>
      <c r="E44" s="1"/>
      <c r="F44" s="1"/>
      <c r="G44" s="1"/>
      <c r="H44" s="1"/>
      <c r="I44" s="1"/>
      <c r="J44" s="1"/>
      <c r="K44" s="1"/>
      <c r="L44" s="1"/>
      <c r="M44" s="1"/>
      <c r="N44" s="1"/>
      <c r="O44" s="1"/>
      <c r="P44" s="1"/>
      <c r="Q44" s="1"/>
      <c r="R44" s="1"/>
    </row>
    <row r="45" spans="1:18" x14ac:dyDescent="0.2">
      <c r="A45" s="2"/>
      <c r="B45" s="1"/>
      <c r="C45" s="1"/>
      <c r="D45" s="1"/>
      <c r="E45" s="1"/>
      <c r="F45" s="1"/>
      <c r="G45" s="1"/>
      <c r="H45" s="1"/>
      <c r="I45" s="1"/>
      <c r="J45" s="1"/>
      <c r="K45" s="1"/>
      <c r="L45" s="1"/>
      <c r="M45" s="1"/>
      <c r="N45" s="1"/>
      <c r="O45" s="1"/>
      <c r="P45" s="1"/>
      <c r="Q45" s="1"/>
      <c r="R45" s="1"/>
    </row>
    <row r="46" spans="1:18" x14ac:dyDescent="0.2">
      <c r="A46" s="2"/>
      <c r="B46" s="1"/>
      <c r="C46" s="1"/>
      <c r="D46" s="1"/>
      <c r="E46" s="1"/>
      <c r="F46" s="1"/>
      <c r="G46" s="1"/>
      <c r="H46" s="1"/>
      <c r="I46" s="1"/>
      <c r="J46" s="1"/>
      <c r="K46" s="1"/>
      <c r="L46" s="1"/>
      <c r="M46" s="1"/>
      <c r="N46" s="1"/>
      <c r="O46" s="1"/>
      <c r="P46" s="1"/>
      <c r="Q46" s="1"/>
      <c r="R46" s="1"/>
    </row>
    <row r="47" spans="1:18" x14ac:dyDescent="0.2">
      <c r="A47" s="2"/>
      <c r="B47" s="1"/>
      <c r="C47" s="1"/>
      <c r="D47" s="1"/>
      <c r="E47" s="1"/>
      <c r="F47" s="1"/>
      <c r="G47" s="1"/>
      <c r="H47" s="1"/>
      <c r="I47" s="1"/>
      <c r="J47" s="1"/>
      <c r="K47" s="1"/>
      <c r="L47" s="1"/>
      <c r="M47" s="1"/>
      <c r="N47" s="1"/>
      <c r="O47" s="1"/>
      <c r="P47" s="1"/>
      <c r="Q47" s="1"/>
      <c r="R47" s="1"/>
    </row>
    <row r="48" spans="1:18" x14ac:dyDescent="0.2">
      <c r="A48" s="2"/>
      <c r="B48" s="1"/>
      <c r="C48" s="1"/>
      <c r="D48" s="1"/>
      <c r="E48" s="1"/>
      <c r="F48" s="1"/>
      <c r="G48" s="1"/>
      <c r="H48" s="1"/>
      <c r="I48" s="1"/>
      <c r="J48" s="1"/>
      <c r="K48" s="1"/>
      <c r="L48" s="1"/>
      <c r="M48" s="1"/>
      <c r="N48" s="1"/>
      <c r="O48" s="1"/>
      <c r="P48" s="1"/>
      <c r="Q48" s="1"/>
      <c r="R48" s="1"/>
    </row>
    <row r="49" spans="1:18" x14ac:dyDescent="0.2">
      <c r="A49" s="2"/>
      <c r="B49" s="1"/>
      <c r="C49" s="1"/>
      <c r="D49" s="1"/>
      <c r="E49" s="1"/>
      <c r="F49" s="1"/>
      <c r="G49" s="1"/>
      <c r="H49" s="1"/>
      <c r="I49" s="1"/>
      <c r="J49" s="1"/>
      <c r="K49" s="1"/>
      <c r="L49" s="1"/>
      <c r="M49" s="1"/>
      <c r="N49" s="1"/>
      <c r="O49" s="1"/>
      <c r="P49" s="1"/>
      <c r="Q49" s="1"/>
      <c r="R49" s="1"/>
    </row>
    <row r="50" spans="1:18" x14ac:dyDescent="0.2">
      <c r="A50" s="2"/>
      <c r="B50" s="1"/>
      <c r="C50" s="1"/>
      <c r="D50" s="1"/>
      <c r="E50" s="1"/>
      <c r="F50" s="1"/>
      <c r="G50" s="1"/>
      <c r="H50" s="1"/>
      <c r="I50" s="1"/>
      <c r="J50" s="1"/>
      <c r="K50" s="1"/>
      <c r="L50" s="1"/>
      <c r="M50" s="1"/>
      <c r="N50" s="1"/>
      <c r="O50" s="1"/>
      <c r="P50" s="1"/>
      <c r="Q50" s="1"/>
      <c r="R50" s="1"/>
    </row>
    <row r="51" spans="1:18" x14ac:dyDescent="0.2">
      <c r="A51" s="2"/>
      <c r="B51" s="1"/>
      <c r="C51" s="1"/>
      <c r="D51" s="1"/>
      <c r="E51" s="1"/>
      <c r="F51" s="1"/>
      <c r="G51" s="1"/>
      <c r="H51" s="1"/>
      <c r="I51" s="1"/>
      <c r="J51" s="1"/>
      <c r="K51" s="1"/>
      <c r="L51" s="1"/>
      <c r="M51" s="1"/>
      <c r="N51" s="1"/>
      <c r="O51" s="1"/>
      <c r="P51" s="1"/>
      <c r="Q51" s="1"/>
      <c r="R51" s="1"/>
    </row>
  </sheetData>
  <sheetProtection algorithmName="SHA-512" hashValue="UcOkE51ixKgqO7I+2r7n+SHNO7YsTsi3wmC74H8hPUJH2BkoRlvYDM7d8LKkfxnYpppZ5FSrhhq1o/wjubS7bw==" saltValue="HYUrBNdGIS3LOCtc9PWz3w==" spinCount="100000" sheet="1" objects="1" scenarios="1" formatCells="0" formatColumns="0" selectLockedCells="1"/>
  <mergeCells count="2">
    <mergeCell ref="A3:C3"/>
    <mergeCell ref="A2:R2"/>
  </mergeCells>
  <phoneticPr fontId="2" type="noConversion"/>
  <printOptions gridLines="1"/>
  <pageMargins left="0.56000000000000005" right="0.51" top="1" bottom="1" header="0.5" footer="0.5"/>
  <pageSetup scale="46" orientation="landscape" horizontalDpi="300" verticalDpi="300" r:id="rId1"/>
  <headerFooter alignWithMargins="0">
    <oddHeader>&amp;C&amp;"Arial,Bold"&amp;12Monthly Budget</oddHeader>
    <oddFooter>&amp;L&amp;F
&amp;A&amp;R&amp;D &amp;T</oddFooter>
  </headerFooter>
  <colBreaks count="1" manualBreakCount="1">
    <brk id="10" min="2" max="33" man="1"/>
  </colBreaks>
  <ignoredErrors>
    <ignoredError sqref="Q8:Q12 Q14:Q18" formulaRange="1"/>
  </ignoredError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FF00"/>
    <pageSetUpPr fitToPage="1"/>
  </sheetPr>
  <dimension ref="A1:R51"/>
  <sheetViews>
    <sheetView zoomScale="70" zoomScaleNormal="70" zoomScalePageLayoutView="70" workbookViewId="0">
      <pane xSplit="1" ySplit="7" topLeftCell="B38"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2.28515625" customWidth="1"/>
    <col min="2" max="2" width="19.140625" customWidth="1"/>
    <col min="3" max="3" width="14.28515625" bestFit="1" customWidth="1"/>
    <col min="4" max="5" width="15.42578125" bestFit="1" customWidth="1"/>
    <col min="6" max="6" width="14.28515625" bestFit="1" customWidth="1"/>
    <col min="7" max="7" width="14.42578125" bestFit="1" customWidth="1"/>
    <col min="8" max="8" width="12.140625" bestFit="1" customWidth="1"/>
    <col min="9" max="13" width="14.28515625" bestFit="1" customWidth="1"/>
    <col min="14" max="14" width="12.140625" bestFit="1" customWidth="1"/>
    <col min="15" max="16" width="14.28515625" bestFit="1" customWidth="1"/>
    <col min="17" max="17" width="15.42578125" bestFit="1" customWidth="1"/>
    <col min="18" max="18" width="15.28515625" customWidth="1"/>
  </cols>
  <sheetData>
    <row r="1" spans="1:18" ht="39.4" customHeight="1" x14ac:dyDescent="0.2"/>
    <row r="3" spans="1:18" ht="23.25" x14ac:dyDescent="0.35">
      <c r="A3" s="540"/>
      <c r="B3" s="540"/>
      <c r="C3" s="540"/>
      <c r="D3" s="540"/>
      <c r="E3" s="540"/>
      <c r="F3" s="540"/>
      <c r="G3" s="540"/>
      <c r="H3" s="540"/>
      <c r="I3" s="540"/>
      <c r="J3" s="540"/>
      <c r="K3" s="540"/>
      <c r="L3" s="540"/>
      <c r="M3" s="540"/>
      <c r="N3" s="540"/>
      <c r="O3" s="540"/>
      <c r="P3" s="540"/>
      <c r="Q3" s="540"/>
      <c r="R3" s="540"/>
    </row>
    <row r="4" spans="1:18" ht="13.5" thickBot="1" x14ac:dyDescent="0.25"/>
    <row r="5" spans="1:18" ht="16.5" thickBot="1" x14ac:dyDescent="0.3">
      <c r="A5" s="605" t="s">
        <v>55</v>
      </c>
      <c r="B5" s="605"/>
      <c r="C5" s="605"/>
      <c r="D5" s="54"/>
      <c r="E5" s="52" t="s">
        <v>54</v>
      </c>
      <c r="F5" s="55">
        <f>'Monthly Budget'!$F$3</f>
        <v>0</v>
      </c>
      <c r="G5" s="5"/>
      <c r="H5" s="5"/>
      <c r="I5" s="5"/>
      <c r="J5" s="5"/>
      <c r="K5" s="5"/>
      <c r="L5" s="5"/>
      <c r="M5" s="5"/>
      <c r="N5" s="5"/>
      <c r="O5" s="5"/>
      <c r="P5" s="5"/>
      <c r="Q5" s="5"/>
      <c r="R5" s="5"/>
    </row>
    <row r="6" spans="1:18" ht="15" x14ac:dyDescent="0.2">
      <c r="A6" s="5"/>
      <c r="B6" s="5"/>
      <c r="C6" s="5" t="s">
        <v>28</v>
      </c>
      <c r="D6" s="5"/>
      <c r="E6" s="5"/>
      <c r="F6" s="5"/>
      <c r="G6" s="5"/>
      <c r="H6" s="5"/>
      <c r="I6" s="5"/>
      <c r="J6" s="4" t="s">
        <v>280</v>
      </c>
      <c r="K6" s="5"/>
      <c r="L6" s="5"/>
      <c r="M6" s="5"/>
      <c r="N6" s="5"/>
      <c r="O6" s="5"/>
      <c r="P6" s="5" t="s">
        <v>278</v>
      </c>
      <c r="Q6" s="5" t="s">
        <v>22</v>
      </c>
      <c r="R6" s="5" t="s">
        <v>24</v>
      </c>
    </row>
    <row r="7" spans="1:18" ht="15" x14ac:dyDescent="0.2">
      <c r="A7" s="5" t="s">
        <v>4</v>
      </c>
      <c r="B7" s="5" t="s">
        <v>5</v>
      </c>
      <c r="C7" s="5" t="s">
        <v>29</v>
      </c>
      <c r="D7" s="5" t="s">
        <v>6</v>
      </c>
      <c r="E7" s="5" t="s">
        <v>7</v>
      </c>
      <c r="F7" s="5" t="s">
        <v>8</v>
      </c>
      <c r="G7" s="5" t="s">
        <v>26</v>
      </c>
      <c r="H7" s="5" t="s">
        <v>27</v>
      </c>
      <c r="I7" s="5" t="s">
        <v>9</v>
      </c>
      <c r="J7" s="5" t="s">
        <v>279</v>
      </c>
      <c r="K7" s="5" t="s">
        <v>10</v>
      </c>
      <c r="L7" s="5" t="s">
        <v>11</v>
      </c>
      <c r="M7" s="5" t="s">
        <v>274</v>
      </c>
      <c r="N7" s="5" t="s">
        <v>12</v>
      </c>
      <c r="O7" s="5" t="s">
        <v>30</v>
      </c>
      <c r="P7" s="5" t="s">
        <v>277</v>
      </c>
      <c r="Q7" s="5" t="s">
        <v>23</v>
      </c>
      <c r="R7" s="5" t="s">
        <v>25</v>
      </c>
    </row>
    <row r="8" spans="1:18" ht="15" x14ac:dyDescent="0.2">
      <c r="A8" s="5" t="s">
        <v>1</v>
      </c>
      <c r="B8" s="17"/>
      <c r="C8" s="17"/>
      <c r="D8" s="17"/>
      <c r="E8" s="17"/>
      <c r="F8" s="17"/>
      <c r="G8" s="17"/>
      <c r="H8" s="17"/>
      <c r="I8" s="17"/>
      <c r="J8" s="17"/>
      <c r="K8" s="17"/>
      <c r="L8" s="17"/>
      <c r="M8" s="17"/>
      <c r="N8" s="17"/>
      <c r="O8" s="17"/>
      <c r="P8" s="17"/>
      <c r="Q8" s="17"/>
      <c r="R8" s="17"/>
    </row>
    <row r="9" spans="1:18" ht="15" x14ac:dyDescent="0.2">
      <c r="A9" s="5" t="s">
        <v>56</v>
      </c>
      <c r="B9" s="6">
        <f>+Jan!B38</f>
        <v>0</v>
      </c>
      <c r="C9" s="6">
        <f>+Jan!C38</f>
        <v>0</v>
      </c>
      <c r="D9" s="6">
        <f>+Jan!D38</f>
        <v>0</v>
      </c>
      <c r="E9" s="6">
        <f>+Jan!E38</f>
        <v>0</v>
      </c>
      <c r="F9" s="6">
        <f>+Jan!F38</f>
        <v>0</v>
      </c>
      <c r="G9" s="6">
        <f>+Jan!G38</f>
        <v>0</v>
      </c>
      <c r="H9" s="6">
        <f>+Jan!H38</f>
        <v>0</v>
      </c>
      <c r="I9" s="6">
        <f>+Jan!I38</f>
        <v>0</v>
      </c>
      <c r="J9" s="6">
        <f>+Jan!J38</f>
        <v>0</v>
      </c>
      <c r="K9" s="6">
        <f>+Jan!K38</f>
        <v>0</v>
      </c>
      <c r="L9" s="6">
        <f>+Jan!L38</f>
        <v>0</v>
      </c>
      <c r="M9" s="6">
        <f>+Jan!M38</f>
        <v>0</v>
      </c>
      <c r="N9" s="6">
        <f>+Jan!N38</f>
        <v>0</v>
      </c>
      <c r="O9" s="6">
        <f>+Jan!O38</f>
        <v>0</v>
      </c>
      <c r="P9" s="6">
        <f>+Jan!P38</f>
        <v>0</v>
      </c>
      <c r="Q9" s="6">
        <f t="shared" ref="Q9:Q20" si="0">SUM(C9:P9)</f>
        <v>0</v>
      </c>
      <c r="R9" s="6">
        <f t="shared" ref="R9:R20" si="1">+B9-Q9</f>
        <v>0</v>
      </c>
    </row>
    <row r="10" spans="1:18" ht="15" x14ac:dyDescent="0.2">
      <c r="A10" s="5" t="s">
        <v>57</v>
      </c>
      <c r="B10" s="6">
        <f>+Feb!B38</f>
        <v>0</v>
      </c>
      <c r="C10" s="6">
        <f>+Feb!C38</f>
        <v>0</v>
      </c>
      <c r="D10" s="6">
        <f>+Feb!D38</f>
        <v>0</v>
      </c>
      <c r="E10" s="6">
        <f>+Feb!E38</f>
        <v>0</v>
      </c>
      <c r="F10" s="6">
        <f>+Feb!F38</f>
        <v>0</v>
      </c>
      <c r="G10" s="6">
        <f>+Feb!G38</f>
        <v>0</v>
      </c>
      <c r="H10" s="6">
        <f>+Feb!H38</f>
        <v>0</v>
      </c>
      <c r="I10" s="6">
        <f>+Feb!I38</f>
        <v>0</v>
      </c>
      <c r="J10" s="6">
        <f>+Feb!J38</f>
        <v>0</v>
      </c>
      <c r="K10" s="6">
        <f>+Feb!K38</f>
        <v>0</v>
      </c>
      <c r="L10" s="6">
        <f>+Feb!L38</f>
        <v>0</v>
      </c>
      <c r="M10" s="6">
        <f>+Feb!M38</f>
        <v>0</v>
      </c>
      <c r="N10" s="6">
        <f>+Feb!N38</f>
        <v>0</v>
      </c>
      <c r="O10" s="6">
        <f>+Feb!O38</f>
        <v>0</v>
      </c>
      <c r="P10" s="6">
        <f>+Feb!P38</f>
        <v>0</v>
      </c>
      <c r="Q10" s="6">
        <f t="shared" si="0"/>
        <v>0</v>
      </c>
      <c r="R10" s="6">
        <f t="shared" si="1"/>
        <v>0</v>
      </c>
    </row>
    <row r="11" spans="1:18" ht="15" x14ac:dyDescent="0.2">
      <c r="A11" s="5" t="s">
        <v>58</v>
      </c>
      <c r="B11" s="6">
        <f>+Mar!B38</f>
        <v>0</v>
      </c>
      <c r="C11" s="6">
        <f>+Mar!C38</f>
        <v>0</v>
      </c>
      <c r="D11" s="6">
        <f>+Mar!D38</f>
        <v>0</v>
      </c>
      <c r="E11" s="6">
        <f>+Mar!E38</f>
        <v>0</v>
      </c>
      <c r="F11" s="6">
        <f>+Mar!F38</f>
        <v>0</v>
      </c>
      <c r="G11" s="6">
        <f>+Mar!G38</f>
        <v>0</v>
      </c>
      <c r="H11" s="6">
        <f>+Mar!H38</f>
        <v>0</v>
      </c>
      <c r="I11" s="6">
        <f>+Mar!I38</f>
        <v>0</v>
      </c>
      <c r="J11" s="6">
        <f>+Mar!J38</f>
        <v>0</v>
      </c>
      <c r="K11" s="6">
        <f>+Mar!K38</f>
        <v>0</v>
      </c>
      <c r="L11" s="6">
        <f>+Mar!L38</f>
        <v>0</v>
      </c>
      <c r="M11" s="6">
        <f>+Mar!M38</f>
        <v>0</v>
      </c>
      <c r="N11" s="6">
        <f>+Mar!N38</f>
        <v>0</v>
      </c>
      <c r="O11" s="6">
        <f>+Mar!O38</f>
        <v>0</v>
      </c>
      <c r="P11" s="6">
        <f>+Mar!P38</f>
        <v>0</v>
      </c>
      <c r="Q11" s="6">
        <f t="shared" si="0"/>
        <v>0</v>
      </c>
      <c r="R11" s="6">
        <f t="shared" si="1"/>
        <v>0</v>
      </c>
    </row>
    <row r="12" spans="1:18" ht="15" x14ac:dyDescent="0.2">
      <c r="A12" s="5" t="s">
        <v>59</v>
      </c>
      <c r="B12" s="6">
        <f>+Apr!B38</f>
        <v>0</v>
      </c>
      <c r="C12" s="6">
        <f>+Apr!C38</f>
        <v>0</v>
      </c>
      <c r="D12" s="6">
        <f>+Apr!D38</f>
        <v>0</v>
      </c>
      <c r="E12" s="6">
        <f>+Apr!E38</f>
        <v>0</v>
      </c>
      <c r="F12" s="6">
        <f>+Apr!F38</f>
        <v>0</v>
      </c>
      <c r="G12" s="6">
        <f>+Apr!G38</f>
        <v>0</v>
      </c>
      <c r="H12" s="6">
        <f>+Apr!H38</f>
        <v>0</v>
      </c>
      <c r="I12" s="6">
        <f>+Apr!I38</f>
        <v>0</v>
      </c>
      <c r="J12" s="6">
        <f>+Apr!J38</f>
        <v>0</v>
      </c>
      <c r="K12" s="6">
        <f>+Apr!K38</f>
        <v>0</v>
      </c>
      <c r="L12" s="6">
        <f>+Apr!L38</f>
        <v>0</v>
      </c>
      <c r="M12" s="6">
        <f>+Apr!M38</f>
        <v>0</v>
      </c>
      <c r="N12" s="6">
        <f>+Apr!N38</f>
        <v>0</v>
      </c>
      <c r="O12" s="6">
        <f>+Apr!O38</f>
        <v>0</v>
      </c>
      <c r="P12" s="6">
        <f>+Apr!P38</f>
        <v>0</v>
      </c>
      <c r="Q12" s="6">
        <f t="shared" si="0"/>
        <v>0</v>
      </c>
      <c r="R12" s="6">
        <f t="shared" si="1"/>
        <v>0</v>
      </c>
    </row>
    <row r="13" spans="1:18" ht="15" x14ac:dyDescent="0.2">
      <c r="A13" s="5" t="s">
        <v>39</v>
      </c>
      <c r="B13" s="6">
        <f>+May!B38</f>
        <v>0</v>
      </c>
      <c r="C13" s="6">
        <f>+May!C38</f>
        <v>0</v>
      </c>
      <c r="D13" s="6">
        <f>+May!D38</f>
        <v>0</v>
      </c>
      <c r="E13" s="6">
        <f>+May!E38</f>
        <v>0</v>
      </c>
      <c r="F13" s="6">
        <f>+May!F38</f>
        <v>0</v>
      </c>
      <c r="G13" s="6">
        <f>+May!G38</f>
        <v>0</v>
      </c>
      <c r="H13" s="6">
        <f>+May!H38</f>
        <v>0</v>
      </c>
      <c r="I13" s="6">
        <f>+May!I38</f>
        <v>0</v>
      </c>
      <c r="J13" s="6">
        <f>+May!J38</f>
        <v>0</v>
      </c>
      <c r="K13" s="6">
        <f>+May!K38</f>
        <v>0</v>
      </c>
      <c r="L13" s="6">
        <f>+May!L38</f>
        <v>0</v>
      </c>
      <c r="M13" s="6">
        <f>+May!M38</f>
        <v>0</v>
      </c>
      <c r="N13" s="6">
        <f>+May!N38</f>
        <v>0</v>
      </c>
      <c r="O13" s="6">
        <f>+May!O38</f>
        <v>0</v>
      </c>
      <c r="P13" s="6">
        <f>+May!P38</f>
        <v>0</v>
      </c>
      <c r="Q13" s="6">
        <f t="shared" si="0"/>
        <v>0</v>
      </c>
      <c r="R13" s="6">
        <f t="shared" si="1"/>
        <v>0</v>
      </c>
    </row>
    <row r="14" spans="1:18" ht="15" x14ac:dyDescent="0.2">
      <c r="A14" s="5" t="s">
        <v>60</v>
      </c>
      <c r="B14" s="6">
        <f>+Jun!B38</f>
        <v>0</v>
      </c>
      <c r="C14" s="6">
        <f>+Jun!C38</f>
        <v>0</v>
      </c>
      <c r="D14" s="6">
        <f>+Jun!D38</f>
        <v>0</v>
      </c>
      <c r="E14" s="6">
        <f>+Jun!E38</f>
        <v>0</v>
      </c>
      <c r="F14" s="6">
        <f>+Jun!F38</f>
        <v>0</v>
      </c>
      <c r="G14" s="6">
        <f>+Jun!G38</f>
        <v>0</v>
      </c>
      <c r="H14" s="6">
        <f>+Jun!H38</f>
        <v>0</v>
      </c>
      <c r="I14" s="6">
        <f>+Jun!I38</f>
        <v>0</v>
      </c>
      <c r="J14" s="6">
        <f>+Jun!J38</f>
        <v>0</v>
      </c>
      <c r="K14" s="6">
        <f>+Jun!K38</f>
        <v>0</v>
      </c>
      <c r="L14" s="6">
        <f>+Jun!L38</f>
        <v>0</v>
      </c>
      <c r="M14" s="6">
        <f>+Jun!M38</f>
        <v>0</v>
      </c>
      <c r="N14" s="6">
        <f>+Jun!N38</f>
        <v>0</v>
      </c>
      <c r="O14" s="6">
        <f>+Jun!O38</f>
        <v>0</v>
      </c>
      <c r="P14" s="6">
        <f>+Jun!P38</f>
        <v>0</v>
      </c>
      <c r="Q14" s="6">
        <f t="shared" si="0"/>
        <v>0</v>
      </c>
      <c r="R14" s="6">
        <f t="shared" si="1"/>
        <v>0</v>
      </c>
    </row>
    <row r="15" spans="1:18" ht="15" x14ac:dyDescent="0.2">
      <c r="A15" s="5" t="s">
        <v>61</v>
      </c>
      <c r="B15" s="6">
        <f>+Jul!B38</f>
        <v>0</v>
      </c>
      <c r="C15" s="6">
        <f>+Jul!C38</f>
        <v>0</v>
      </c>
      <c r="D15" s="6">
        <f>+Jul!D38</f>
        <v>0</v>
      </c>
      <c r="E15" s="6">
        <f>+Jul!E38</f>
        <v>0</v>
      </c>
      <c r="F15" s="6">
        <f>+Jul!F38</f>
        <v>0</v>
      </c>
      <c r="G15" s="6">
        <f>+Jul!G38</f>
        <v>0</v>
      </c>
      <c r="H15" s="6">
        <f>+Jul!H38</f>
        <v>0</v>
      </c>
      <c r="I15" s="6">
        <f>+Jul!I38</f>
        <v>0</v>
      </c>
      <c r="J15" s="6">
        <f>+Jul!J38</f>
        <v>0</v>
      </c>
      <c r="K15" s="6">
        <f>+Jul!K38</f>
        <v>0</v>
      </c>
      <c r="L15" s="6">
        <f>+Jul!L38</f>
        <v>0</v>
      </c>
      <c r="M15" s="6">
        <f>+Jul!M38</f>
        <v>0</v>
      </c>
      <c r="N15" s="6">
        <f>+Jul!N38</f>
        <v>0</v>
      </c>
      <c r="O15" s="6">
        <f>+Jul!O38</f>
        <v>0</v>
      </c>
      <c r="P15" s="6">
        <f>+Jul!P38</f>
        <v>0</v>
      </c>
      <c r="Q15" s="6">
        <f t="shared" si="0"/>
        <v>0</v>
      </c>
      <c r="R15" s="6">
        <f t="shared" si="1"/>
        <v>0</v>
      </c>
    </row>
    <row r="16" spans="1:18" ht="15" x14ac:dyDescent="0.2">
      <c r="A16" s="5" t="s">
        <v>62</v>
      </c>
      <c r="B16" s="6">
        <f>+Aug!B38</f>
        <v>0</v>
      </c>
      <c r="C16" s="6">
        <f>+Aug!C38</f>
        <v>0</v>
      </c>
      <c r="D16" s="6">
        <f>+Aug!D38</f>
        <v>0</v>
      </c>
      <c r="E16" s="6">
        <f>+Aug!E38</f>
        <v>0</v>
      </c>
      <c r="F16" s="6">
        <f>+Aug!F38</f>
        <v>0</v>
      </c>
      <c r="G16" s="6">
        <f>+Aug!G38</f>
        <v>0</v>
      </c>
      <c r="H16" s="6">
        <f>+Aug!H38</f>
        <v>0</v>
      </c>
      <c r="I16" s="6">
        <f>+Aug!I38</f>
        <v>0</v>
      </c>
      <c r="J16" s="6">
        <f>+Aug!J38</f>
        <v>0</v>
      </c>
      <c r="K16" s="6">
        <f>+Aug!K38</f>
        <v>0</v>
      </c>
      <c r="L16" s="6">
        <f>+Aug!L38</f>
        <v>0</v>
      </c>
      <c r="M16" s="6">
        <f>+Aug!M38</f>
        <v>0</v>
      </c>
      <c r="N16" s="6">
        <f>+Aug!N38</f>
        <v>0</v>
      </c>
      <c r="O16" s="6">
        <f>+Aug!O38</f>
        <v>0</v>
      </c>
      <c r="P16" s="6">
        <f>+Aug!P38</f>
        <v>0</v>
      </c>
      <c r="Q16" s="6">
        <f t="shared" si="0"/>
        <v>0</v>
      </c>
      <c r="R16" s="6">
        <f t="shared" si="1"/>
        <v>0</v>
      </c>
    </row>
    <row r="17" spans="1:18" ht="15" x14ac:dyDescent="0.2">
      <c r="A17" s="5" t="s">
        <v>63</v>
      </c>
      <c r="B17" s="6">
        <f>+Sep!B38</f>
        <v>0</v>
      </c>
      <c r="C17" s="6">
        <f>+Sep!C38</f>
        <v>0</v>
      </c>
      <c r="D17" s="6">
        <f>+Sep!D38</f>
        <v>0</v>
      </c>
      <c r="E17" s="6">
        <f>+Sep!E38</f>
        <v>0</v>
      </c>
      <c r="F17" s="6">
        <f>+Sep!F38</f>
        <v>0</v>
      </c>
      <c r="G17" s="6">
        <f>+Sep!G38</f>
        <v>0</v>
      </c>
      <c r="H17" s="6">
        <f>+Sep!H38</f>
        <v>0</v>
      </c>
      <c r="I17" s="6">
        <f>+Sep!I38</f>
        <v>0</v>
      </c>
      <c r="J17" s="6">
        <f>+Sep!J38</f>
        <v>0</v>
      </c>
      <c r="K17" s="6">
        <f>+Sep!K38</f>
        <v>0</v>
      </c>
      <c r="L17" s="6">
        <f>+Sep!L38</f>
        <v>0</v>
      </c>
      <c r="M17" s="6">
        <f>+Sep!M38</f>
        <v>0</v>
      </c>
      <c r="N17" s="6">
        <f>+Sep!N38</f>
        <v>0</v>
      </c>
      <c r="O17" s="6">
        <f>+Sep!O38</f>
        <v>0</v>
      </c>
      <c r="P17" s="6">
        <f>+Sep!P38</f>
        <v>0</v>
      </c>
      <c r="Q17" s="6">
        <f t="shared" si="0"/>
        <v>0</v>
      </c>
      <c r="R17" s="6">
        <f t="shared" si="1"/>
        <v>0</v>
      </c>
    </row>
    <row r="18" spans="1:18" ht="15" x14ac:dyDescent="0.2">
      <c r="A18" s="5" t="s">
        <v>64</v>
      </c>
      <c r="B18" s="6">
        <f>+Oct!B38</f>
        <v>0</v>
      </c>
      <c r="C18" s="6">
        <f>+Oct!C38</f>
        <v>0</v>
      </c>
      <c r="D18" s="6">
        <f>+Oct!D38</f>
        <v>0</v>
      </c>
      <c r="E18" s="6">
        <f>+Oct!E38</f>
        <v>0</v>
      </c>
      <c r="F18" s="6">
        <f>+Oct!F38</f>
        <v>0</v>
      </c>
      <c r="G18" s="6">
        <f>+Oct!G38</f>
        <v>0</v>
      </c>
      <c r="H18" s="6">
        <f>+Oct!H38</f>
        <v>0</v>
      </c>
      <c r="I18" s="6">
        <f>+Oct!I38</f>
        <v>0</v>
      </c>
      <c r="J18" s="6">
        <f>+Oct!J38</f>
        <v>0</v>
      </c>
      <c r="K18" s="6">
        <f>+Oct!K38</f>
        <v>0</v>
      </c>
      <c r="L18" s="6">
        <f>+Oct!L38</f>
        <v>0</v>
      </c>
      <c r="M18" s="6">
        <f>+Oct!M38</f>
        <v>0</v>
      </c>
      <c r="N18" s="6">
        <f>+Oct!N38</f>
        <v>0</v>
      </c>
      <c r="O18" s="6">
        <f>+Oct!O38</f>
        <v>0</v>
      </c>
      <c r="P18" s="6">
        <f>+Oct!P38</f>
        <v>0</v>
      </c>
      <c r="Q18" s="6">
        <f t="shared" si="0"/>
        <v>0</v>
      </c>
      <c r="R18" s="6">
        <f t="shared" si="1"/>
        <v>0</v>
      </c>
    </row>
    <row r="19" spans="1:18" ht="15" x14ac:dyDescent="0.2">
      <c r="A19" s="5" t="s">
        <v>65</v>
      </c>
      <c r="B19" s="6">
        <f>+Nov!B38</f>
        <v>0</v>
      </c>
      <c r="C19" s="6">
        <f>+Nov!C38</f>
        <v>0</v>
      </c>
      <c r="D19" s="6">
        <f>+Nov!D38</f>
        <v>0</v>
      </c>
      <c r="E19" s="6">
        <f>+Nov!E38</f>
        <v>0</v>
      </c>
      <c r="F19" s="6">
        <f>+Nov!F38</f>
        <v>0</v>
      </c>
      <c r="G19" s="6">
        <f>+Nov!G38</f>
        <v>0</v>
      </c>
      <c r="H19" s="6">
        <f>+Nov!H38</f>
        <v>0</v>
      </c>
      <c r="I19" s="6">
        <f>+Nov!I38</f>
        <v>0</v>
      </c>
      <c r="J19" s="6">
        <f>+Nov!J38</f>
        <v>0</v>
      </c>
      <c r="K19" s="6">
        <f>+Nov!K38</f>
        <v>0</v>
      </c>
      <c r="L19" s="6">
        <f>+Nov!L38</f>
        <v>0</v>
      </c>
      <c r="M19" s="6">
        <f>+Nov!M38</f>
        <v>0</v>
      </c>
      <c r="N19" s="6">
        <f>+Nov!N38</f>
        <v>0</v>
      </c>
      <c r="O19" s="6">
        <f>+Nov!O38</f>
        <v>0</v>
      </c>
      <c r="P19" s="6">
        <f>+Nov!P38</f>
        <v>0</v>
      </c>
      <c r="Q19" s="6">
        <f t="shared" si="0"/>
        <v>0</v>
      </c>
      <c r="R19" s="6">
        <f t="shared" si="1"/>
        <v>0</v>
      </c>
    </row>
    <row r="20" spans="1:18" ht="15" x14ac:dyDescent="0.2">
      <c r="A20" s="5" t="s">
        <v>66</v>
      </c>
      <c r="B20" s="6">
        <f>+Dec!B38</f>
        <v>0</v>
      </c>
      <c r="C20" s="6">
        <f>+Dec!C38</f>
        <v>0</v>
      </c>
      <c r="D20" s="6">
        <f>+Dec!D38</f>
        <v>0</v>
      </c>
      <c r="E20" s="6">
        <f>+Dec!E38</f>
        <v>0</v>
      </c>
      <c r="F20" s="6">
        <f>+Dec!F38</f>
        <v>0</v>
      </c>
      <c r="G20" s="6">
        <f>+Dec!G38</f>
        <v>0</v>
      </c>
      <c r="H20" s="6">
        <f>+Dec!H38</f>
        <v>0</v>
      </c>
      <c r="I20" s="6">
        <f>+Dec!I38</f>
        <v>0</v>
      </c>
      <c r="J20" s="6">
        <f>+Dec!J38</f>
        <v>0</v>
      </c>
      <c r="K20" s="6">
        <f>+Dec!K38</f>
        <v>0</v>
      </c>
      <c r="L20" s="6">
        <f>+Dec!L38</f>
        <v>0</v>
      </c>
      <c r="M20" s="6">
        <f>+Dec!M38</f>
        <v>0</v>
      </c>
      <c r="N20" s="6">
        <f>+Dec!N38</f>
        <v>0</v>
      </c>
      <c r="O20" s="6">
        <f>+Dec!O38</f>
        <v>0</v>
      </c>
      <c r="P20" s="6">
        <f>+Dec!P38</f>
        <v>0</v>
      </c>
      <c r="Q20" s="6">
        <f t="shared" si="0"/>
        <v>0</v>
      </c>
      <c r="R20" s="6">
        <f t="shared" si="1"/>
        <v>0</v>
      </c>
    </row>
    <row r="21" spans="1:18" ht="15.75" thickBot="1" x14ac:dyDescent="0.25">
      <c r="A21" s="5" t="s">
        <v>41</v>
      </c>
      <c r="B21" s="7">
        <f t="shared" ref="B21:R21" si="2">SUM(B9:B20)</f>
        <v>0</v>
      </c>
      <c r="C21" s="7">
        <f t="shared" si="2"/>
        <v>0</v>
      </c>
      <c r="D21" s="7">
        <f t="shared" si="2"/>
        <v>0</v>
      </c>
      <c r="E21" s="7">
        <f t="shared" si="2"/>
        <v>0</v>
      </c>
      <c r="F21" s="7">
        <f t="shared" si="2"/>
        <v>0</v>
      </c>
      <c r="G21" s="7">
        <f t="shared" si="2"/>
        <v>0</v>
      </c>
      <c r="H21" s="7">
        <f t="shared" si="2"/>
        <v>0</v>
      </c>
      <c r="I21" s="7">
        <f t="shared" si="2"/>
        <v>0</v>
      </c>
      <c r="J21" s="7">
        <f t="shared" si="2"/>
        <v>0</v>
      </c>
      <c r="K21" s="7">
        <f t="shared" si="2"/>
        <v>0</v>
      </c>
      <c r="L21" s="7">
        <f t="shared" si="2"/>
        <v>0</v>
      </c>
      <c r="M21" s="7">
        <f t="shared" si="2"/>
        <v>0</v>
      </c>
      <c r="N21" s="7">
        <f t="shared" si="2"/>
        <v>0</v>
      </c>
      <c r="O21" s="7">
        <f t="shared" si="2"/>
        <v>0</v>
      </c>
      <c r="P21" s="7">
        <f t="shared" si="2"/>
        <v>0</v>
      </c>
      <c r="Q21" s="7">
        <f t="shared" si="2"/>
        <v>0</v>
      </c>
      <c r="R21" s="7">
        <f t="shared" si="2"/>
        <v>0</v>
      </c>
    </row>
    <row r="22" spans="1:18" ht="15.75" thickTop="1" x14ac:dyDescent="0.2">
      <c r="A22" s="5"/>
      <c r="B22" s="6"/>
      <c r="C22" s="6"/>
      <c r="D22" s="6"/>
      <c r="E22" s="6"/>
      <c r="F22" s="6"/>
      <c r="G22" s="6"/>
      <c r="H22" s="6"/>
      <c r="I22" s="6"/>
      <c r="J22" s="6"/>
      <c r="K22" s="6"/>
      <c r="L22" s="6"/>
      <c r="M22" s="6"/>
      <c r="N22" s="6"/>
      <c r="O22" s="6"/>
      <c r="P22" s="6"/>
      <c r="Q22" s="6"/>
      <c r="R22" s="6"/>
    </row>
    <row r="23" spans="1:18" ht="15" x14ac:dyDescent="0.2">
      <c r="A23" s="8" t="s">
        <v>43</v>
      </c>
      <c r="B23" s="6"/>
      <c r="C23" s="6"/>
      <c r="D23" s="6"/>
      <c r="E23" s="6"/>
      <c r="F23" s="6"/>
      <c r="G23" s="6"/>
      <c r="H23" s="6"/>
      <c r="I23" s="6"/>
      <c r="J23" s="6"/>
      <c r="K23" s="6"/>
      <c r="L23" s="6"/>
      <c r="M23" s="6"/>
      <c r="N23" s="6"/>
      <c r="O23" s="6"/>
      <c r="P23" s="6"/>
      <c r="Q23" s="6"/>
      <c r="R23" s="6"/>
    </row>
    <row r="24" spans="1:18" ht="15" x14ac:dyDescent="0.2">
      <c r="A24" s="5" t="s">
        <v>56</v>
      </c>
      <c r="B24" s="6">
        <f t="shared" ref="B24:R24" si="3">+B9</f>
        <v>0</v>
      </c>
      <c r="C24" s="6">
        <f t="shared" si="3"/>
        <v>0</v>
      </c>
      <c r="D24" s="6">
        <f t="shared" si="3"/>
        <v>0</v>
      </c>
      <c r="E24" s="6">
        <f t="shared" si="3"/>
        <v>0</v>
      </c>
      <c r="F24" s="6">
        <f t="shared" si="3"/>
        <v>0</v>
      </c>
      <c r="G24" s="6">
        <f t="shared" si="3"/>
        <v>0</v>
      </c>
      <c r="H24" s="6">
        <f t="shared" si="3"/>
        <v>0</v>
      </c>
      <c r="I24" s="6">
        <f t="shared" si="3"/>
        <v>0</v>
      </c>
      <c r="J24" s="6">
        <f t="shared" si="3"/>
        <v>0</v>
      </c>
      <c r="K24" s="6">
        <f t="shared" si="3"/>
        <v>0</v>
      </c>
      <c r="L24" s="6">
        <f t="shared" si="3"/>
        <v>0</v>
      </c>
      <c r="M24" s="6">
        <f t="shared" si="3"/>
        <v>0</v>
      </c>
      <c r="N24" s="6">
        <f t="shared" si="3"/>
        <v>0</v>
      </c>
      <c r="O24" s="6">
        <f t="shared" si="3"/>
        <v>0</v>
      </c>
      <c r="P24" s="6">
        <f t="shared" si="3"/>
        <v>0</v>
      </c>
      <c r="Q24" s="6">
        <f t="shared" si="3"/>
        <v>0</v>
      </c>
      <c r="R24" s="6">
        <f t="shared" si="3"/>
        <v>0</v>
      </c>
    </row>
    <row r="25" spans="1:18" ht="15" x14ac:dyDescent="0.2">
      <c r="A25" s="5" t="s">
        <v>57</v>
      </c>
      <c r="B25" s="6">
        <f t="shared" ref="B25:B35" si="4">+B24+B10</f>
        <v>0</v>
      </c>
      <c r="C25" s="6">
        <f t="shared" ref="C25:C35" si="5">+C24+C10</f>
        <v>0</v>
      </c>
      <c r="D25" s="6">
        <f t="shared" ref="D25:D35" si="6">+D24+D10</f>
        <v>0</v>
      </c>
      <c r="E25" s="6">
        <f t="shared" ref="E25:E35" si="7">+E24+E10</f>
        <v>0</v>
      </c>
      <c r="F25" s="6">
        <f t="shared" ref="F25:F35" si="8">+F24+F10</f>
        <v>0</v>
      </c>
      <c r="G25" s="6">
        <f t="shared" ref="G25:G35" si="9">+G24+G10</f>
        <v>0</v>
      </c>
      <c r="H25" s="6">
        <f t="shared" ref="H25:H35" si="10">+H24+H10</f>
        <v>0</v>
      </c>
      <c r="I25" s="6">
        <f t="shared" ref="I25:I35" si="11">+I24+I10</f>
        <v>0</v>
      </c>
      <c r="J25" s="6">
        <f t="shared" ref="J25:J35" si="12">+J24+J10</f>
        <v>0</v>
      </c>
      <c r="K25" s="6">
        <f t="shared" ref="K25:K35" si="13">+K24+K10</f>
        <v>0</v>
      </c>
      <c r="L25" s="6">
        <f t="shared" ref="L25:L35" si="14">+L24+L10</f>
        <v>0</v>
      </c>
      <c r="M25" s="6">
        <f t="shared" ref="M25:M35" si="15">+M24+M10</f>
        <v>0</v>
      </c>
      <c r="N25" s="6">
        <f t="shared" ref="N25:N35" si="16">+N24+N10</f>
        <v>0</v>
      </c>
      <c r="O25" s="6">
        <f t="shared" ref="O25:O35" si="17">+O24+O10</f>
        <v>0</v>
      </c>
      <c r="P25" s="6">
        <f t="shared" ref="P25:P35" si="18">+P24+P10</f>
        <v>0</v>
      </c>
      <c r="Q25" s="6">
        <f t="shared" ref="Q25:Q35" si="19">+Q24+Q10</f>
        <v>0</v>
      </c>
      <c r="R25" s="6">
        <f t="shared" ref="R25:R35" si="20">+R24+R10</f>
        <v>0</v>
      </c>
    </row>
    <row r="26" spans="1:18" ht="15" x14ac:dyDescent="0.2">
      <c r="A26" s="5" t="s">
        <v>58</v>
      </c>
      <c r="B26" s="6">
        <f t="shared" si="4"/>
        <v>0</v>
      </c>
      <c r="C26" s="6">
        <f t="shared" si="5"/>
        <v>0</v>
      </c>
      <c r="D26" s="6">
        <f t="shared" si="6"/>
        <v>0</v>
      </c>
      <c r="E26" s="6">
        <f t="shared" si="7"/>
        <v>0</v>
      </c>
      <c r="F26" s="6">
        <f t="shared" si="8"/>
        <v>0</v>
      </c>
      <c r="G26" s="6">
        <f t="shared" si="9"/>
        <v>0</v>
      </c>
      <c r="H26" s="6">
        <f t="shared" si="10"/>
        <v>0</v>
      </c>
      <c r="I26" s="6">
        <f t="shared" si="11"/>
        <v>0</v>
      </c>
      <c r="J26" s="6">
        <f t="shared" si="12"/>
        <v>0</v>
      </c>
      <c r="K26" s="6">
        <f t="shared" si="13"/>
        <v>0</v>
      </c>
      <c r="L26" s="6">
        <f t="shared" si="14"/>
        <v>0</v>
      </c>
      <c r="M26" s="6">
        <f t="shared" si="15"/>
        <v>0</v>
      </c>
      <c r="N26" s="6">
        <f t="shared" si="16"/>
        <v>0</v>
      </c>
      <c r="O26" s="6">
        <f t="shared" si="17"/>
        <v>0</v>
      </c>
      <c r="P26" s="6">
        <f t="shared" si="18"/>
        <v>0</v>
      </c>
      <c r="Q26" s="6">
        <f t="shared" si="19"/>
        <v>0</v>
      </c>
      <c r="R26" s="6">
        <f t="shared" si="20"/>
        <v>0</v>
      </c>
    </row>
    <row r="27" spans="1:18" ht="15" x14ac:dyDescent="0.2">
      <c r="A27" s="5" t="s">
        <v>59</v>
      </c>
      <c r="B27" s="6">
        <f t="shared" si="4"/>
        <v>0</v>
      </c>
      <c r="C27" s="6">
        <f t="shared" si="5"/>
        <v>0</v>
      </c>
      <c r="D27" s="6">
        <f t="shared" si="6"/>
        <v>0</v>
      </c>
      <c r="E27" s="6">
        <f t="shared" si="7"/>
        <v>0</v>
      </c>
      <c r="F27" s="6">
        <f t="shared" si="8"/>
        <v>0</v>
      </c>
      <c r="G27" s="6">
        <f t="shared" si="9"/>
        <v>0</v>
      </c>
      <c r="H27" s="6">
        <f t="shared" si="10"/>
        <v>0</v>
      </c>
      <c r="I27" s="6">
        <f t="shared" si="11"/>
        <v>0</v>
      </c>
      <c r="J27" s="6">
        <f t="shared" si="12"/>
        <v>0</v>
      </c>
      <c r="K27" s="6">
        <f t="shared" si="13"/>
        <v>0</v>
      </c>
      <c r="L27" s="6">
        <f t="shared" si="14"/>
        <v>0</v>
      </c>
      <c r="M27" s="6">
        <f t="shared" si="15"/>
        <v>0</v>
      </c>
      <c r="N27" s="6">
        <f t="shared" si="16"/>
        <v>0</v>
      </c>
      <c r="O27" s="6">
        <f t="shared" si="17"/>
        <v>0</v>
      </c>
      <c r="P27" s="6">
        <f t="shared" si="18"/>
        <v>0</v>
      </c>
      <c r="Q27" s="6">
        <f t="shared" si="19"/>
        <v>0</v>
      </c>
      <c r="R27" s="6">
        <f t="shared" si="20"/>
        <v>0</v>
      </c>
    </row>
    <row r="28" spans="1:18" ht="15" x14ac:dyDescent="0.2">
      <c r="A28" s="5" t="s">
        <v>39</v>
      </c>
      <c r="B28" s="6">
        <f t="shared" si="4"/>
        <v>0</v>
      </c>
      <c r="C28" s="6">
        <f t="shared" si="5"/>
        <v>0</v>
      </c>
      <c r="D28" s="6">
        <f t="shared" si="6"/>
        <v>0</v>
      </c>
      <c r="E28" s="6">
        <f t="shared" si="7"/>
        <v>0</v>
      </c>
      <c r="F28" s="6">
        <f t="shared" si="8"/>
        <v>0</v>
      </c>
      <c r="G28" s="6">
        <f t="shared" si="9"/>
        <v>0</v>
      </c>
      <c r="H28" s="6">
        <f t="shared" si="10"/>
        <v>0</v>
      </c>
      <c r="I28" s="6">
        <f t="shared" si="11"/>
        <v>0</v>
      </c>
      <c r="J28" s="6">
        <f t="shared" si="12"/>
        <v>0</v>
      </c>
      <c r="K28" s="6">
        <f t="shared" si="13"/>
        <v>0</v>
      </c>
      <c r="L28" s="6">
        <f t="shared" si="14"/>
        <v>0</v>
      </c>
      <c r="M28" s="6">
        <f t="shared" si="15"/>
        <v>0</v>
      </c>
      <c r="N28" s="6">
        <f t="shared" si="16"/>
        <v>0</v>
      </c>
      <c r="O28" s="6">
        <f t="shared" si="17"/>
        <v>0</v>
      </c>
      <c r="P28" s="6">
        <f t="shared" si="18"/>
        <v>0</v>
      </c>
      <c r="Q28" s="6">
        <f t="shared" si="19"/>
        <v>0</v>
      </c>
      <c r="R28" s="6">
        <f t="shared" si="20"/>
        <v>0</v>
      </c>
    </row>
    <row r="29" spans="1:18" ht="15" x14ac:dyDescent="0.2">
      <c r="A29" s="5" t="s">
        <v>60</v>
      </c>
      <c r="B29" s="6">
        <f t="shared" si="4"/>
        <v>0</v>
      </c>
      <c r="C29" s="6">
        <f t="shared" si="5"/>
        <v>0</v>
      </c>
      <c r="D29" s="6">
        <f t="shared" si="6"/>
        <v>0</v>
      </c>
      <c r="E29" s="6">
        <f t="shared" si="7"/>
        <v>0</v>
      </c>
      <c r="F29" s="6">
        <f t="shared" si="8"/>
        <v>0</v>
      </c>
      <c r="G29" s="6">
        <f t="shared" si="9"/>
        <v>0</v>
      </c>
      <c r="H29" s="6">
        <f t="shared" si="10"/>
        <v>0</v>
      </c>
      <c r="I29" s="6">
        <f t="shared" si="11"/>
        <v>0</v>
      </c>
      <c r="J29" s="6">
        <f t="shared" si="12"/>
        <v>0</v>
      </c>
      <c r="K29" s="6">
        <f t="shared" si="13"/>
        <v>0</v>
      </c>
      <c r="L29" s="6">
        <f t="shared" si="14"/>
        <v>0</v>
      </c>
      <c r="M29" s="6">
        <f t="shared" si="15"/>
        <v>0</v>
      </c>
      <c r="N29" s="6">
        <f t="shared" si="16"/>
        <v>0</v>
      </c>
      <c r="O29" s="6">
        <f t="shared" si="17"/>
        <v>0</v>
      </c>
      <c r="P29" s="6">
        <f t="shared" si="18"/>
        <v>0</v>
      </c>
      <c r="Q29" s="6">
        <f t="shared" si="19"/>
        <v>0</v>
      </c>
      <c r="R29" s="6">
        <f t="shared" si="20"/>
        <v>0</v>
      </c>
    </row>
    <row r="30" spans="1:18" ht="15" x14ac:dyDescent="0.2">
      <c r="A30" s="5" t="s">
        <v>61</v>
      </c>
      <c r="B30" s="6">
        <f t="shared" si="4"/>
        <v>0</v>
      </c>
      <c r="C30" s="6">
        <f t="shared" si="5"/>
        <v>0</v>
      </c>
      <c r="D30" s="6">
        <f t="shared" si="6"/>
        <v>0</v>
      </c>
      <c r="E30" s="6">
        <f t="shared" si="7"/>
        <v>0</v>
      </c>
      <c r="F30" s="6">
        <f t="shared" si="8"/>
        <v>0</v>
      </c>
      <c r="G30" s="6">
        <f t="shared" si="9"/>
        <v>0</v>
      </c>
      <c r="H30" s="6">
        <f t="shared" si="10"/>
        <v>0</v>
      </c>
      <c r="I30" s="6">
        <f t="shared" si="11"/>
        <v>0</v>
      </c>
      <c r="J30" s="6">
        <f t="shared" si="12"/>
        <v>0</v>
      </c>
      <c r="K30" s="6">
        <f t="shared" si="13"/>
        <v>0</v>
      </c>
      <c r="L30" s="6">
        <f t="shared" si="14"/>
        <v>0</v>
      </c>
      <c r="M30" s="6">
        <f t="shared" si="15"/>
        <v>0</v>
      </c>
      <c r="N30" s="6">
        <f t="shared" si="16"/>
        <v>0</v>
      </c>
      <c r="O30" s="6">
        <f t="shared" si="17"/>
        <v>0</v>
      </c>
      <c r="P30" s="6">
        <f t="shared" si="18"/>
        <v>0</v>
      </c>
      <c r="Q30" s="6">
        <f t="shared" si="19"/>
        <v>0</v>
      </c>
      <c r="R30" s="6">
        <f t="shared" si="20"/>
        <v>0</v>
      </c>
    </row>
    <row r="31" spans="1:18" ht="15" x14ac:dyDescent="0.2">
      <c r="A31" s="5" t="s">
        <v>62</v>
      </c>
      <c r="B31" s="6">
        <f t="shared" si="4"/>
        <v>0</v>
      </c>
      <c r="C31" s="6">
        <f t="shared" si="5"/>
        <v>0</v>
      </c>
      <c r="D31" s="6">
        <f t="shared" si="6"/>
        <v>0</v>
      </c>
      <c r="E31" s="6">
        <f t="shared" si="7"/>
        <v>0</v>
      </c>
      <c r="F31" s="6">
        <f t="shared" si="8"/>
        <v>0</v>
      </c>
      <c r="G31" s="6">
        <f t="shared" si="9"/>
        <v>0</v>
      </c>
      <c r="H31" s="6">
        <f t="shared" si="10"/>
        <v>0</v>
      </c>
      <c r="I31" s="6">
        <f t="shared" si="11"/>
        <v>0</v>
      </c>
      <c r="J31" s="6">
        <f t="shared" si="12"/>
        <v>0</v>
      </c>
      <c r="K31" s="6">
        <f t="shared" si="13"/>
        <v>0</v>
      </c>
      <c r="L31" s="6">
        <f t="shared" si="14"/>
        <v>0</v>
      </c>
      <c r="M31" s="6">
        <f t="shared" si="15"/>
        <v>0</v>
      </c>
      <c r="N31" s="6">
        <f t="shared" si="16"/>
        <v>0</v>
      </c>
      <c r="O31" s="6">
        <f t="shared" si="17"/>
        <v>0</v>
      </c>
      <c r="P31" s="6">
        <f t="shared" si="18"/>
        <v>0</v>
      </c>
      <c r="Q31" s="6">
        <f t="shared" si="19"/>
        <v>0</v>
      </c>
      <c r="R31" s="6">
        <f t="shared" si="20"/>
        <v>0</v>
      </c>
    </row>
    <row r="32" spans="1:18" ht="15" x14ac:dyDescent="0.2">
      <c r="A32" s="5" t="s">
        <v>63</v>
      </c>
      <c r="B32" s="6">
        <f t="shared" si="4"/>
        <v>0</v>
      </c>
      <c r="C32" s="6">
        <f t="shared" si="5"/>
        <v>0</v>
      </c>
      <c r="D32" s="6">
        <f t="shared" si="6"/>
        <v>0</v>
      </c>
      <c r="E32" s="6">
        <f t="shared" si="7"/>
        <v>0</v>
      </c>
      <c r="F32" s="6">
        <f t="shared" si="8"/>
        <v>0</v>
      </c>
      <c r="G32" s="6">
        <f t="shared" si="9"/>
        <v>0</v>
      </c>
      <c r="H32" s="6">
        <f t="shared" si="10"/>
        <v>0</v>
      </c>
      <c r="I32" s="6">
        <f t="shared" si="11"/>
        <v>0</v>
      </c>
      <c r="J32" s="6">
        <f t="shared" si="12"/>
        <v>0</v>
      </c>
      <c r="K32" s="6">
        <f t="shared" si="13"/>
        <v>0</v>
      </c>
      <c r="L32" s="6">
        <f t="shared" si="14"/>
        <v>0</v>
      </c>
      <c r="M32" s="6">
        <f t="shared" si="15"/>
        <v>0</v>
      </c>
      <c r="N32" s="6">
        <f t="shared" si="16"/>
        <v>0</v>
      </c>
      <c r="O32" s="6">
        <f t="shared" si="17"/>
        <v>0</v>
      </c>
      <c r="P32" s="6">
        <f t="shared" si="18"/>
        <v>0</v>
      </c>
      <c r="Q32" s="6">
        <f t="shared" si="19"/>
        <v>0</v>
      </c>
      <c r="R32" s="6">
        <f t="shared" si="20"/>
        <v>0</v>
      </c>
    </row>
    <row r="33" spans="1:18" ht="15" x14ac:dyDescent="0.2">
      <c r="A33" s="5" t="s">
        <v>64</v>
      </c>
      <c r="B33" s="6">
        <f t="shared" si="4"/>
        <v>0</v>
      </c>
      <c r="C33" s="6">
        <f t="shared" si="5"/>
        <v>0</v>
      </c>
      <c r="D33" s="6">
        <f t="shared" si="6"/>
        <v>0</v>
      </c>
      <c r="E33" s="6">
        <f t="shared" si="7"/>
        <v>0</v>
      </c>
      <c r="F33" s="6">
        <f t="shared" si="8"/>
        <v>0</v>
      </c>
      <c r="G33" s="6">
        <f t="shared" si="9"/>
        <v>0</v>
      </c>
      <c r="H33" s="6">
        <f t="shared" si="10"/>
        <v>0</v>
      </c>
      <c r="I33" s="6">
        <f t="shared" si="11"/>
        <v>0</v>
      </c>
      <c r="J33" s="6">
        <f t="shared" si="12"/>
        <v>0</v>
      </c>
      <c r="K33" s="6">
        <f t="shared" si="13"/>
        <v>0</v>
      </c>
      <c r="L33" s="6">
        <f t="shared" si="14"/>
        <v>0</v>
      </c>
      <c r="M33" s="6">
        <f t="shared" si="15"/>
        <v>0</v>
      </c>
      <c r="N33" s="6">
        <f t="shared" si="16"/>
        <v>0</v>
      </c>
      <c r="O33" s="6">
        <f t="shared" si="17"/>
        <v>0</v>
      </c>
      <c r="P33" s="6">
        <f t="shared" si="18"/>
        <v>0</v>
      </c>
      <c r="Q33" s="6">
        <f t="shared" si="19"/>
        <v>0</v>
      </c>
      <c r="R33" s="6">
        <f t="shared" si="20"/>
        <v>0</v>
      </c>
    </row>
    <row r="34" spans="1:18" ht="15" x14ac:dyDescent="0.2">
      <c r="A34" s="5" t="s">
        <v>65</v>
      </c>
      <c r="B34" s="6">
        <f t="shared" si="4"/>
        <v>0</v>
      </c>
      <c r="C34" s="6">
        <f t="shared" si="5"/>
        <v>0</v>
      </c>
      <c r="D34" s="6">
        <f t="shared" si="6"/>
        <v>0</v>
      </c>
      <c r="E34" s="6">
        <f t="shared" si="7"/>
        <v>0</v>
      </c>
      <c r="F34" s="6">
        <f t="shared" si="8"/>
        <v>0</v>
      </c>
      <c r="G34" s="6">
        <f t="shared" si="9"/>
        <v>0</v>
      </c>
      <c r="H34" s="6">
        <f t="shared" si="10"/>
        <v>0</v>
      </c>
      <c r="I34" s="6">
        <f t="shared" si="11"/>
        <v>0</v>
      </c>
      <c r="J34" s="6">
        <f t="shared" si="12"/>
        <v>0</v>
      </c>
      <c r="K34" s="6">
        <f t="shared" si="13"/>
        <v>0</v>
      </c>
      <c r="L34" s="6">
        <f t="shared" si="14"/>
        <v>0</v>
      </c>
      <c r="M34" s="6">
        <f t="shared" si="15"/>
        <v>0</v>
      </c>
      <c r="N34" s="6">
        <f t="shared" si="16"/>
        <v>0</v>
      </c>
      <c r="O34" s="6">
        <f t="shared" si="17"/>
        <v>0</v>
      </c>
      <c r="P34" s="6">
        <f t="shared" si="18"/>
        <v>0</v>
      </c>
      <c r="Q34" s="6">
        <f t="shared" si="19"/>
        <v>0</v>
      </c>
      <c r="R34" s="6">
        <f t="shared" si="20"/>
        <v>0</v>
      </c>
    </row>
    <row r="35" spans="1:18" ht="15" x14ac:dyDescent="0.2">
      <c r="A35" s="5" t="s">
        <v>66</v>
      </c>
      <c r="B35" s="6">
        <f t="shared" si="4"/>
        <v>0</v>
      </c>
      <c r="C35" s="6">
        <f t="shared" si="5"/>
        <v>0</v>
      </c>
      <c r="D35" s="6">
        <f t="shared" si="6"/>
        <v>0</v>
      </c>
      <c r="E35" s="6">
        <f t="shared" si="7"/>
        <v>0</v>
      </c>
      <c r="F35" s="6">
        <f t="shared" si="8"/>
        <v>0</v>
      </c>
      <c r="G35" s="6">
        <f t="shared" si="9"/>
        <v>0</v>
      </c>
      <c r="H35" s="6">
        <f t="shared" si="10"/>
        <v>0</v>
      </c>
      <c r="I35" s="6">
        <f t="shared" si="11"/>
        <v>0</v>
      </c>
      <c r="J35" s="6">
        <f t="shared" si="12"/>
        <v>0</v>
      </c>
      <c r="K35" s="6">
        <f t="shared" si="13"/>
        <v>0</v>
      </c>
      <c r="L35" s="6">
        <f t="shared" si="14"/>
        <v>0</v>
      </c>
      <c r="M35" s="6">
        <f t="shared" si="15"/>
        <v>0</v>
      </c>
      <c r="N35" s="6">
        <f t="shared" si="16"/>
        <v>0</v>
      </c>
      <c r="O35" s="6">
        <f t="shared" si="17"/>
        <v>0</v>
      </c>
      <c r="P35" s="6">
        <f t="shared" si="18"/>
        <v>0</v>
      </c>
      <c r="Q35" s="6">
        <f t="shared" si="19"/>
        <v>0</v>
      </c>
      <c r="R35" s="6">
        <f t="shared" si="20"/>
        <v>0</v>
      </c>
    </row>
    <row r="36" spans="1:18" ht="15" x14ac:dyDescent="0.2">
      <c r="A36" s="5"/>
      <c r="B36" s="6"/>
      <c r="C36" s="6"/>
      <c r="D36" s="6"/>
      <c r="E36" s="6"/>
      <c r="F36" s="6"/>
      <c r="G36" s="6"/>
      <c r="H36" s="6"/>
      <c r="I36" s="6"/>
      <c r="J36" s="6"/>
      <c r="K36" s="6"/>
      <c r="L36" s="6"/>
      <c r="M36" s="6"/>
      <c r="N36" s="6"/>
      <c r="O36" s="6"/>
      <c r="P36" s="6"/>
      <c r="Q36" s="6"/>
      <c r="R36" s="6"/>
    </row>
    <row r="37" spans="1:18" ht="15" x14ac:dyDescent="0.2">
      <c r="A37" s="8" t="s">
        <v>272</v>
      </c>
      <c r="B37" s="6"/>
      <c r="C37" s="6"/>
      <c r="D37" s="6"/>
      <c r="E37" s="6"/>
      <c r="F37" s="6"/>
      <c r="G37" s="6"/>
      <c r="H37" s="6"/>
      <c r="I37" s="6"/>
      <c r="J37" s="6"/>
      <c r="K37" s="6"/>
      <c r="L37" s="6"/>
      <c r="M37" s="6"/>
      <c r="N37" s="6"/>
      <c r="O37" s="6"/>
      <c r="P37" s="6"/>
      <c r="Q37" s="6"/>
      <c r="R37" s="6"/>
    </row>
    <row r="38" spans="1:18" ht="15" x14ac:dyDescent="0.2">
      <c r="A38" s="5" t="s">
        <v>56</v>
      </c>
      <c r="B38" s="6">
        <f>+B24-'Monthly Budget'!B22</f>
        <v>0</v>
      </c>
      <c r="C38" s="6">
        <f>+'Monthly Budget'!C22-C24</f>
        <v>0</v>
      </c>
      <c r="D38" s="6">
        <f>+'Monthly Budget'!D22-D24</f>
        <v>0</v>
      </c>
      <c r="E38" s="6">
        <f>+'Monthly Budget'!E22-E24</f>
        <v>0</v>
      </c>
      <c r="F38" s="6">
        <f>+'Monthly Budget'!F22-F24</f>
        <v>0</v>
      </c>
      <c r="G38" s="6">
        <f>+'Monthly Budget'!G22-G24</f>
        <v>0</v>
      </c>
      <c r="H38" s="6">
        <f>+'Monthly Budget'!H22-H24</f>
        <v>0</v>
      </c>
      <c r="I38" s="6">
        <f>+'Monthly Budget'!I22-I24</f>
        <v>0</v>
      </c>
      <c r="J38" s="6">
        <f>+'Monthly Budget'!J22-J24</f>
        <v>0</v>
      </c>
      <c r="K38" s="6">
        <f>+'Monthly Budget'!K22-K24</f>
        <v>0</v>
      </c>
      <c r="L38" s="6">
        <f>+'Monthly Budget'!L22-L24</f>
        <v>0</v>
      </c>
      <c r="M38" s="6">
        <f>+'Monthly Budget'!M22-M24</f>
        <v>0</v>
      </c>
      <c r="N38" s="6">
        <f>+'Monthly Budget'!N22-N24</f>
        <v>0</v>
      </c>
      <c r="O38" s="6">
        <f>+'Monthly Budget'!O22-O24</f>
        <v>0</v>
      </c>
      <c r="P38" s="6">
        <f>+'Monthly Budget'!P22-P24</f>
        <v>0</v>
      </c>
      <c r="Q38" s="6">
        <f>+'Monthly Budget'!Q22-Q24</f>
        <v>0</v>
      </c>
      <c r="R38" s="6">
        <f>+B38+Q38</f>
        <v>0</v>
      </c>
    </row>
    <row r="39" spans="1:18" ht="15" x14ac:dyDescent="0.2">
      <c r="A39" s="5" t="s">
        <v>57</v>
      </c>
      <c r="B39" s="6">
        <f>+B25-'Monthly Budget'!B23</f>
        <v>0</v>
      </c>
      <c r="C39" s="6">
        <f>+'Monthly Budget'!C23-C25</f>
        <v>0</v>
      </c>
      <c r="D39" s="6">
        <f>+'Monthly Budget'!D23-D25</f>
        <v>0</v>
      </c>
      <c r="E39" s="6">
        <f>+'Monthly Budget'!E23-E25</f>
        <v>0</v>
      </c>
      <c r="F39" s="6">
        <f>+'Monthly Budget'!F23-F25</f>
        <v>0</v>
      </c>
      <c r="G39" s="6">
        <f>+'Monthly Budget'!G23-G25</f>
        <v>0</v>
      </c>
      <c r="H39" s="6">
        <f>+'Monthly Budget'!H23-H25</f>
        <v>0</v>
      </c>
      <c r="I39" s="6">
        <f>+'Monthly Budget'!I23-I25</f>
        <v>0</v>
      </c>
      <c r="J39" s="6">
        <f>+'Monthly Budget'!J23-J25</f>
        <v>0</v>
      </c>
      <c r="K39" s="6">
        <f>+'Monthly Budget'!K23-K25</f>
        <v>0</v>
      </c>
      <c r="L39" s="6">
        <f>+'Monthly Budget'!L23-L25</f>
        <v>0</v>
      </c>
      <c r="M39" s="6">
        <f>+'Monthly Budget'!M23-M25</f>
        <v>0</v>
      </c>
      <c r="N39" s="6">
        <f>+'Monthly Budget'!N23-N25</f>
        <v>0</v>
      </c>
      <c r="O39" s="6">
        <f>+'Monthly Budget'!O23-O25</f>
        <v>0</v>
      </c>
      <c r="P39" s="6">
        <f>+'Monthly Budget'!P23-P25</f>
        <v>0</v>
      </c>
      <c r="Q39" s="6">
        <f>+'Monthly Budget'!Q23-Q25</f>
        <v>0</v>
      </c>
      <c r="R39" s="6">
        <f t="shared" ref="R39:R49" si="21">+B39+Q39</f>
        <v>0</v>
      </c>
    </row>
    <row r="40" spans="1:18" ht="15" x14ac:dyDescent="0.2">
      <c r="A40" s="5" t="s">
        <v>58</v>
      </c>
      <c r="B40" s="6">
        <f>+B26-'Monthly Budget'!B24</f>
        <v>0</v>
      </c>
      <c r="C40" s="6">
        <f>+'Monthly Budget'!C24-C26</f>
        <v>0</v>
      </c>
      <c r="D40" s="6">
        <f>+'Monthly Budget'!D24-D26</f>
        <v>0</v>
      </c>
      <c r="E40" s="6">
        <f>+'Monthly Budget'!E24-E26</f>
        <v>0</v>
      </c>
      <c r="F40" s="6">
        <f>+'Monthly Budget'!F24-F26</f>
        <v>0</v>
      </c>
      <c r="G40" s="6">
        <f>+'Monthly Budget'!G24-G26</f>
        <v>0</v>
      </c>
      <c r="H40" s="6">
        <f>+'Monthly Budget'!H24-H26</f>
        <v>0</v>
      </c>
      <c r="I40" s="6">
        <f>+'Monthly Budget'!I24-I26</f>
        <v>0</v>
      </c>
      <c r="J40" s="6">
        <f>+'Monthly Budget'!J24-J26</f>
        <v>0</v>
      </c>
      <c r="K40" s="6">
        <f>+'Monthly Budget'!K24-K26</f>
        <v>0</v>
      </c>
      <c r="L40" s="6">
        <f>+'Monthly Budget'!L24-L26</f>
        <v>0</v>
      </c>
      <c r="M40" s="6">
        <f>+'Monthly Budget'!M24-M26</f>
        <v>0</v>
      </c>
      <c r="N40" s="6">
        <f>+'Monthly Budget'!N24-N26</f>
        <v>0</v>
      </c>
      <c r="O40" s="6">
        <f>+'Monthly Budget'!O24-O26</f>
        <v>0</v>
      </c>
      <c r="P40" s="6">
        <f>+'Monthly Budget'!P24-P26</f>
        <v>0</v>
      </c>
      <c r="Q40" s="6">
        <f>+'Monthly Budget'!Q24-Q26</f>
        <v>0</v>
      </c>
      <c r="R40" s="6">
        <f t="shared" si="21"/>
        <v>0</v>
      </c>
    </row>
    <row r="41" spans="1:18" ht="15" x14ac:dyDescent="0.2">
      <c r="A41" s="5" t="s">
        <v>59</v>
      </c>
      <c r="B41" s="6">
        <f>+B27-'Monthly Budget'!B25</f>
        <v>0</v>
      </c>
      <c r="C41" s="6">
        <f>+'Monthly Budget'!C25-C27</f>
        <v>0</v>
      </c>
      <c r="D41" s="6">
        <f>+'Monthly Budget'!D25-D27</f>
        <v>0</v>
      </c>
      <c r="E41" s="6">
        <f>+'Monthly Budget'!E25-E27</f>
        <v>0</v>
      </c>
      <c r="F41" s="6">
        <f>+'Monthly Budget'!F25-F27</f>
        <v>0</v>
      </c>
      <c r="G41" s="6">
        <f>+'Monthly Budget'!G25-G27</f>
        <v>0</v>
      </c>
      <c r="H41" s="6">
        <f>+'Monthly Budget'!H25-H27</f>
        <v>0</v>
      </c>
      <c r="I41" s="6">
        <f>+'Monthly Budget'!I25-I27</f>
        <v>0</v>
      </c>
      <c r="J41" s="6">
        <f>+'Monthly Budget'!J25-J27</f>
        <v>0</v>
      </c>
      <c r="K41" s="6">
        <f>+'Monthly Budget'!K25-K27</f>
        <v>0</v>
      </c>
      <c r="L41" s="6">
        <f>+'Monthly Budget'!L25-L27</f>
        <v>0</v>
      </c>
      <c r="M41" s="6">
        <f>+'Monthly Budget'!M25-M27</f>
        <v>0</v>
      </c>
      <c r="N41" s="6">
        <f>+'Monthly Budget'!N25-N27</f>
        <v>0</v>
      </c>
      <c r="O41" s="6">
        <f>+'Monthly Budget'!O25-O27</f>
        <v>0</v>
      </c>
      <c r="P41" s="6">
        <f>+'Monthly Budget'!P25-P27</f>
        <v>0</v>
      </c>
      <c r="Q41" s="6">
        <f>+'Monthly Budget'!Q25-Q27</f>
        <v>0</v>
      </c>
      <c r="R41" s="6">
        <f t="shared" si="21"/>
        <v>0</v>
      </c>
    </row>
    <row r="42" spans="1:18" ht="15" x14ac:dyDescent="0.2">
      <c r="A42" s="5" t="s">
        <v>39</v>
      </c>
      <c r="B42" s="6">
        <f>+B28-'Monthly Budget'!B26</f>
        <v>0</v>
      </c>
      <c r="C42" s="6">
        <f>+'Monthly Budget'!C26-C28</f>
        <v>0</v>
      </c>
      <c r="D42" s="6">
        <f>+'Monthly Budget'!D26-D28</f>
        <v>0</v>
      </c>
      <c r="E42" s="6">
        <f>+'Monthly Budget'!E26-E28</f>
        <v>0</v>
      </c>
      <c r="F42" s="6">
        <f>+'Monthly Budget'!F26-F28</f>
        <v>0</v>
      </c>
      <c r="G42" s="6">
        <f>+'Monthly Budget'!G26-G28</f>
        <v>0</v>
      </c>
      <c r="H42" s="6">
        <f>+'Monthly Budget'!H26-H28</f>
        <v>0</v>
      </c>
      <c r="I42" s="6">
        <f>+'Monthly Budget'!I26-I28</f>
        <v>0</v>
      </c>
      <c r="J42" s="6">
        <f>+'Monthly Budget'!J26-J28</f>
        <v>0</v>
      </c>
      <c r="K42" s="6">
        <f>+'Monthly Budget'!K26-K28</f>
        <v>0</v>
      </c>
      <c r="L42" s="6">
        <f>+'Monthly Budget'!L26-L28</f>
        <v>0</v>
      </c>
      <c r="M42" s="6">
        <f>+'Monthly Budget'!M26-M28</f>
        <v>0</v>
      </c>
      <c r="N42" s="6">
        <f>+'Monthly Budget'!N26-N28</f>
        <v>0</v>
      </c>
      <c r="O42" s="6">
        <f>+'Monthly Budget'!O26-O28</f>
        <v>0</v>
      </c>
      <c r="P42" s="6">
        <f>+'Monthly Budget'!P26-P28</f>
        <v>0</v>
      </c>
      <c r="Q42" s="6">
        <f>+'Monthly Budget'!Q26-Q28</f>
        <v>0</v>
      </c>
      <c r="R42" s="6">
        <f t="shared" si="21"/>
        <v>0</v>
      </c>
    </row>
    <row r="43" spans="1:18" ht="15" x14ac:dyDescent="0.2">
      <c r="A43" s="5" t="s">
        <v>60</v>
      </c>
      <c r="B43" s="6">
        <f>+B29-'Monthly Budget'!B27</f>
        <v>0</v>
      </c>
      <c r="C43" s="6">
        <f>+'Monthly Budget'!C27-C29</f>
        <v>0</v>
      </c>
      <c r="D43" s="6">
        <f>+'Monthly Budget'!D27-D29</f>
        <v>0</v>
      </c>
      <c r="E43" s="6">
        <f>+'Monthly Budget'!E27-E29</f>
        <v>0</v>
      </c>
      <c r="F43" s="6">
        <f>+'Monthly Budget'!F27-F29</f>
        <v>0</v>
      </c>
      <c r="G43" s="6">
        <f>+'Monthly Budget'!G27-G29</f>
        <v>0</v>
      </c>
      <c r="H43" s="6">
        <f>+'Monthly Budget'!H27-H29</f>
        <v>0</v>
      </c>
      <c r="I43" s="6">
        <f>+'Monthly Budget'!I27-I29</f>
        <v>0</v>
      </c>
      <c r="J43" s="6">
        <f>+'Monthly Budget'!J27-J29</f>
        <v>0</v>
      </c>
      <c r="K43" s="6">
        <f>+'Monthly Budget'!K27-K29</f>
        <v>0</v>
      </c>
      <c r="L43" s="6">
        <f>+'Monthly Budget'!L27-L29</f>
        <v>0</v>
      </c>
      <c r="M43" s="6">
        <f>+'Monthly Budget'!M27-M29</f>
        <v>0</v>
      </c>
      <c r="N43" s="6">
        <f>+'Monthly Budget'!N27-N29</f>
        <v>0</v>
      </c>
      <c r="O43" s="6">
        <f>+'Monthly Budget'!O27-O29</f>
        <v>0</v>
      </c>
      <c r="P43" s="6">
        <f>+'Monthly Budget'!P27-P29</f>
        <v>0</v>
      </c>
      <c r="Q43" s="6">
        <f>+'Monthly Budget'!Q27-Q29</f>
        <v>0</v>
      </c>
      <c r="R43" s="6">
        <f t="shared" si="21"/>
        <v>0</v>
      </c>
    </row>
    <row r="44" spans="1:18" ht="15" x14ac:dyDescent="0.2">
      <c r="A44" s="5" t="s">
        <v>61</v>
      </c>
      <c r="B44" s="6">
        <f>+B30-'Monthly Budget'!B28</f>
        <v>0</v>
      </c>
      <c r="C44" s="6">
        <f>+'Monthly Budget'!C28-C30</f>
        <v>0</v>
      </c>
      <c r="D44" s="6">
        <f>+'Monthly Budget'!D28-D30</f>
        <v>0</v>
      </c>
      <c r="E44" s="6">
        <f>+'Monthly Budget'!E28-E30</f>
        <v>0</v>
      </c>
      <c r="F44" s="6">
        <f>+'Monthly Budget'!F28-F30</f>
        <v>0</v>
      </c>
      <c r="G44" s="6">
        <f>+'Monthly Budget'!G28-G30</f>
        <v>0</v>
      </c>
      <c r="H44" s="6">
        <f>+'Monthly Budget'!H28-H30</f>
        <v>0</v>
      </c>
      <c r="I44" s="6">
        <f>+'Monthly Budget'!I28-I30</f>
        <v>0</v>
      </c>
      <c r="J44" s="6">
        <f>+'Monthly Budget'!J28-J30</f>
        <v>0</v>
      </c>
      <c r="K44" s="6">
        <f>+'Monthly Budget'!K28-K30</f>
        <v>0</v>
      </c>
      <c r="L44" s="6">
        <f>+'Monthly Budget'!L28-L30</f>
        <v>0</v>
      </c>
      <c r="M44" s="6">
        <f>+'Monthly Budget'!M28-M30</f>
        <v>0</v>
      </c>
      <c r="N44" s="6">
        <f>+'Monthly Budget'!N28-N30</f>
        <v>0</v>
      </c>
      <c r="O44" s="6">
        <f>+'Monthly Budget'!O28-O30</f>
        <v>0</v>
      </c>
      <c r="P44" s="6">
        <f>+'Monthly Budget'!P28-P30</f>
        <v>0</v>
      </c>
      <c r="Q44" s="6">
        <f>+'Monthly Budget'!Q28-Q30</f>
        <v>0</v>
      </c>
      <c r="R44" s="6">
        <f t="shared" si="21"/>
        <v>0</v>
      </c>
    </row>
    <row r="45" spans="1:18" ht="15" x14ac:dyDescent="0.2">
      <c r="A45" s="5" t="s">
        <v>62</v>
      </c>
      <c r="B45" s="6">
        <f>+B31-'Monthly Budget'!B29</f>
        <v>0</v>
      </c>
      <c r="C45" s="6">
        <f>+'Monthly Budget'!C29-C31</f>
        <v>0</v>
      </c>
      <c r="D45" s="6">
        <f>+'Monthly Budget'!D29-D31</f>
        <v>0</v>
      </c>
      <c r="E45" s="6">
        <f>+'Monthly Budget'!E29-E31</f>
        <v>0</v>
      </c>
      <c r="F45" s="6">
        <f>+'Monthly Budget'!F29-F31</f>
        <v>0</v>
      </c>
      <c r="G45" s="6">
        <f>+'Monthly Budget'!G29-G31</f>
        <v>0</v>
      </c>
      <c r="H45" s="6">
        <f>+'Monthly Budget'!H29-H31</f>
        <v>0</v>
      </c>
      <c r="I45" s="6">
        <f>+'Monthly Budget'!I29-I31</f>
        <v>0</v>
      </c>
      <c r="J45" s="6">
        <f>+'Monthly Budget'!J29-J31</f>
        <v>0</v>
      </c>
      <c r="K45" s="6">
        <f>+'Monthly Budget'!K29-K31</f>
        <v>0</v>
      </c>
      <c r="L45" s="6">
        <f>+'Monthly Budget'!L29-L31</f>
        <v>0</v>
      </c>
      <c r="M45" s="6">
        <f>+'Monthly Budget'!M29-M31</f>
        <v>0</v>
      </c>
      <c r="N45" s="6">
        <f>+'Monthly Budget'!N29-N31</f>
        <v>0</v>
      </c>
      <c r="O45" s="6">
        <f>+'Monthly Budget'!O29-O31</f>
        <v>0</v>
      </c>
      <c r="P45" s="6">
        <f>+'Monthly Budget'!P29-P31</f>
        <v>0</v>
      </c>
      <c r="Q45" s="6">
        <f>+'Monthly Budget'!Q29-Q31</f>
        <v>0</v>
      </c>
      <c r="R45" s="6">
        <f t="shared" si="21"/>
        <v>0</v>
      </c>
    </row>
    <row r="46" spans="1:18" ht="15" x14ac:dyDescent="0.2">
      <c r="A46" s="5" t="s">
        <v>63</v>
      </c>
      <c r="B46" s="6">
        <f>+B32-'Monthly Budget'!B30</f>
        <v>0</v>
      </c>
      <c r="C46" s="6">
        <f>+'Monthly Budget'!C30-C32</f>
        <v>0</v>
      </c>
      <c r="D46" s="6">
        <f>+'Monthly Budget'!D30-D32</f>
        <v>0</v>
      </c>
      <c r="E46" s="6">
        <f>+'Monthly Budget'!E30-E32</f>
        <v>0</v>
      </c>
      <c r="F46" s="6">
        <f>+'Monthly Budget'!F30-F32</f>
        <v>0</v>
      </c>
      <c r="G46" s="6">
        <f>+'Monthly Budget'!G30-G32</f>
        <v>0</v>
      </c>
      <c r="H46" s="6">
        <f>+'Monthly Budget'!H30-H32</f>
        <v>0</v>
      </c>
      <c r="I46" s="6">
        <f>+'Monthly Budget'!I30-I32</f>
        <v>0</v>
      </c>
      <c r="J46" s="6">
        <f>+'Monthly Budget'!J30-J32</f>
        <v>0</v>
      </c>
      <c r="K46" s="6">
        <f>+'Monthly Budget'!K30-K32</f>
        <v>0</v>
      </c>
      <c r="L46" s="6">
        <f>+'Monthly Budget'!L30-L32</f>
        <v>0</v>
      </c>
      <c r="M46" s="6">
        <f>+'Monthly Budget'!M30-M32</f>
        <v>0</v>
      </c>
      <c r="N46" s="6">
        <f>+'Monthly Budget'!N30-N32</f>
        <v>0</v>
      </c>
      <c r="O46" s="6">
        <f>+'Monthly Budget'!O30-O32</f>
        <v>0</v>
      </c>
      <c r="P46" s="6">
        <f>+'Monthly Budget'!P30-P32</f>
        <v>0</v>
      </c>
      <c r="Q46" s="6">
        <f>+'Monthly Budget'!Q30-Q32</f>
        <v>0</v>
      </c>
      <c r="R46" s="6">
        <f t="shared" si="21"/>
        <v>0</v>
      </c>
    </row>
    <row r="47" spans="1:18" ht="15" x14ac:dyDescent="0.2">
      <c r="A47" s="5" t="s">
        <v>64</v>
      </c>
      <c r="B47" s="6">
        <f>+B33-'Monthly Budget'!B31</f>
        <v>0</v>
      </c>
      <c r="C47" s="6">
        <f>+'Monthly Budget'!C31-C33</f>
        <v>0</v>
      </c>
      <c r="D47" s="6">
        <f>+'Monthly Budget'!D31-D33</f>
        <v>0</v>
      </c>
      <c r="E47" s="6">
        <f>+'Monthly Budget'!E31-E33</f>
        <v>0</v>
      </c>
      <c r="F47" s="6">
        <f>+'Monthly Budget'!F31-F33</f>
        <v>0</v>
      </c>
      <c r="G47" s="6">
        <f>+'Monthly Budget'!G31-G33</f>
        <v>0</v>
      </c>
      <c r="H47" s="6">
        <f>+'Monthly Budget'!H31-H33</f>
        <v>0</v>
      </c>
      <c r="I47" s="6">
        <f>+'Monthly Budget'!I31-I33</f>
        <v>0</v>
      </c>
      <c r="J47" s="6">
        <f>+'Monthly Budget'!J31-J33</f>
        <v>0</v>
      </c>
      <c r="K47" s="6">
        <f>+'Monthly Budget'!K31-K33</f>
        <v>0</v>
      </c>
      <c r="L47" s="6">
        <f>+'Monthly Budget'!L31-L33</f>
        <v>0</v>
      </c>
      <c r="M47" s="6">
        <f>+'Monthly Budget'!M31-M33</f>
        <v>0</v>
      </c>
      <c r="N47" s="6">
        <f>+'Monthly Budget'!N31-N33</f>
        <v>0</v>
      </c>
      <c r="O47" s="6">
        <f>+'Monthly Budget'!O31-O33</f>
        <v>0</v>
      </c>
      <c r="P47" s="6">
        <f>+'Monthly Budget'!P31-P33</f>
        <v>0</v>
      </c>
      <c r="Q47" s="6">
        <f>+'Monthly Budget'!Q31-Q33</f>
        <v>0</v>
      </c>
      <c r="R47" s="6">
        <f t="shared" si="21"/>
        <v>0</v>
      </c>
    </row>
    <row r="48" spans="1:18" ht="15" x14ac:dyDescent="0.2">
      <c r="A48" s="5" t="s">
        <v>65</v>
      </c>
      <c r="B48" s="6">
        <f>+B34-'Monthly Budget'!B32</f>
        <v>0</v>
      </c>
      <c r="C48" s="6">
        <f>+'Monthly Budget'!C32-C34</f>
        <v>0</v>
      </c>
      <c r="D48" s="6">
        <f>+'Monthly Budget'!D32-D34</f>
        <v>0</v>
      </c>
      <c r="E48" s="6">
        <f>+'Monthly Budget'!E32-E34</f>
        <v>0</v>
      </c>
      <c r="F48" s="6">
        <f>+'Monthly Budget'!F32-F34</f>
        <v>0</v>
      </c>
      <c r="G48" s="6">
        <f>+'Monthly Budget'!G32-G34</f>
        <v>0</v>
      </c>
      <c r="H48" s="6">
        <f>+'Monthly Budget'!H32-H34</f>
        <v>0</v>
      </c>
      <c r="I48" s="6">
        <f>+'Monthly Budget'!I32-I34</f>
        <v>0</v>
      </c>
      <c r="J48" s="6">
        <f>+'Monthly Budget'!J32-J34</f>
        <v>0</v>
      </c>
      <c r="K48" s="6">
        <f>+'Monthly Budget'!K32-K34</f>
        <v>0</v>
      </c>
      <c r="L48" s="6">
        <f>+'Monthly Budget'!L32-L34</f>
        <v>0</v>
      </c>
      <c r="M48" s="6">
        <f>+'Monthly Budget'!M32-M34</f>
        <v>0</v>
      </c>
      <c r="N48" s="6">
        <f>+'Monthly Budget'!N32-N34</f>
        <v>0</v>
      </c>
      <c r="O48" s="6">
        <f>+'Monthly Budget'!O32-O34</f>
        <v>0</v>
      </c>
      <c r="P48" s="6">
        <f>+'Monthly Budget'!P32-P34</f>
        <v>0</v>
      </c>
      <c r="Q48" s="6">
        <f>+'Monthly Budget'!Q32-Q34</f>
        <v>0</v>
      </c>
      <c r="R48" s="6">
        <f t="shared" si="21"/>
        <v>0</v>
      </c>
    </row>
    <row r="49" spans="1:18" ht="15" x14ac:dyDescent="0.2">
      <c r="A49" s="5" t="s">
        <v>66</v>
      </c>
      <c r="B49" s="6">
        <f>+B35-'Monthly Budget'!B33</f>
        <v>0</v>
      </c>
      <c r="C49" s="6">
        <f>+'Monthly Budget'!C33-C35</f>
        <v>0</v>
      </c>
      <c r="D49" s="6">
        <f>+'Monthly Budget'!D33-D35</f>
        <v>0</v>
      </c>
      <c r="E49" s="6">
        <f>+'Monthly Budget'!E33-E35</f>
        <v>0</v>
      </c>
      <c r="F49" s="6">
        <f>+'Monthly Budget'!F33-F35</f>
        <v>0</v>
      </c>
      <c r="G49" s="6">
        <f>+'Monthly Budget'!G33-G35</f>
        <v>0</v>
      </c>
      <c r="H49" s="6">
        <f>+'Monthly Budget'!H33-H35</f>
        <v>0</v>
      </c>
      <c r="I49" s="6">
        <f>+'Monthly Budget'!I33-I35</f>
        <v>0</v>
      </c>
      <c r="J49" s="6">
        <f>+'Monthly Budget'!J33-J35</f>
        <v>0</v>
      </c>
      <c r="K49" s="6">
        <f>+'Monthly Budget'!K33-K35</f>
        <v>0</v>
      </c>
      <c r="L49" s="6">
        <f>+'Monthly Budget'!L33-L35</f>
        <v>0</v>
      </c>
      <c r="M49" s="6">
        <f>+'Monthly Budget'!M33-M35</f>
        <v>0</v>
      </c>
      <c r="N49" s="6">
        <f>+'Monthly Budget'!N33-N35</f>
        <v>0</v>
      </c>
      <c r="O49" s="6">
        <f>+'Monthly Budget'!O33-O35</f>
        <v>0</v>
      </c>
      <c r="P49" s="6">
        <f>+'Monthly Budget'!P33-P35</f>
        <v>0</v>
      </c>
      <c r="Q49" s="6">
        <f>+'Monthly Budget'!Q33-Q35</f>
        <v>0</v>
      </c>
      <c r="R49" s="6">
        <f t="shared" si="21"/>
        <v>0</v>
      </c>
    </row>
    <row r="51" spans="1:18" x14ac:dyDescent="0.2">
      <c r="A51" s="441" t="s">
        <v>297</v>
      </c>
    </row>
  </sheetData>
  <sheetProtection algorithmName="SHA-512" hashValue="7Zq3ztlP5fOubjGBRFyqqfDmiMkX82dAKvdy/TUko2XPJ7p3kXilgQfbMTAsltblwyj10K0uRLrJcrKxOTE9Cg==" saltValue="o9LdYyQy2KTbO5BPeKgHPA==" spinCount="100000" sheet="1" objects="1" scenarios="1" formatCells="0" formatColumns="0" formatRows="0" selectLockedCells="1"/>
  <mergeCells count="2">
    <mergeCell ref="A5:C5"/>
    <mergeCell ref="A3:R3"/>
  </mergeCells>
  <phoneticPr fontId="2" type="noConversion"/>
  <printOptions gridLines="1"/>
  <pageMargins left="0.56000000000000005" right="0.51" top="1" bottom="1" header="0.5" footer="0.5"/>
  <pageSetup scale="47" orientation="landscape" horizontalDpi="300" verticalDpi="300" r:id="rId1"/>
  <headerFooter alignWithMargins="0">
    <oddHeader>&amp;C&amp;"Arial,Bold"&amp;12Monthly Budget</oddHeader>
    <oddFooter>&amp;L&amp;F
&amp;A&amp;R&amp;D &amp;T</oddFooter>
  </headerFooter>
  <colBreaks count="1" manualBreakCount="1">
    <brk id="10" min="4" max="64" man="1"/>
  </col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7DC007-CA5D-49E8-A66A-5AFB9680CBBF}">
  <sheetPr>
    <tabColor rgb="FFFFFF00"/>
    <pageSetUpPr fitToPage="1"/>
  </sheetPr>
  <dimension ref="B1:BX533"/>
  <sheetViews>
    <sheetView showGridLines="0" workbookViewId="0">
      <pane xSplit="1" ySplit="2" topLeftCell="B3" activePane="bottomRight" state="frozen"/>
      <selection pane="topRight" activeCell="B1" sqref="B1"/>
      <selection pane="bottomLeft" activeCell="A3" sqref="A3"/>
      <selection pane="bottomRight" activeCell="H10" sqref="H10"/>
    </sheetView>
  </sheetViews>
  <sheetFormatPr defaultColWidth="8.7109375" defaultRowHeight="15" x14ac:dyDescent="0.2"/>
  <cols>
    <col min="1" max="1" width="7" customWidth="1"/>
    <col min="2" max="2" width="30" style="115" customWidth="1"/>
    <col min="3" max="3" width="9.42578125" style="95" bestFit="1" customWidth="1"/>
    <col min="4" max="6" width="10.28515625" style="95" bestFit="1" customWidth="1"/>
    <col min="7" max="9" width="11.28515625" style="95" bestFit="1" customWidth="1"/>
    <col min="10" max="76" width="8.7109375" customWidth="1"/>
  </cols>
  <sheetData>
    <row r="1" spans="2:18" ht="54" customHeight="1" x14ac:dyDescent="0.2">
      <c r="B1" s="624"/>
      <c r="C1" s="624"/>
      <c r="D1" s="624"/>
      <c r="E1" s="624"/>
      <c r="F1" s="624"/>
      <c r="G1" s="624"/>
      <c r="H1" s="624"/>
    </row>
    <row r="2" spans="2:18" ht="46.9" customHeight="1" thickBot="1" x14ac:dyDescent="0.4">
      <c r="B2" s="514"/>
      <c r="C2" s="514"/>
      <c r="D2" s="514"/>
      <c r="E2" s="514"/>
      <c r="F2" s="514"/>
      <c r="G2" s="514"/>
      <c r="H2" s="514"/>
      <c r="I2" s="242"/>
      <c r="J2" s="242"/>
      <c r="K2" s="242"/>
      <c r="L2" s="242"/>
      <c r="M2" s="242"/>
      <c r="N2" s="242"/>
      <c r="O2" s="242"/>
      <c r="P2" s="242"/>
      <c r="Q2" s="242"/>
      <c r="R2" s="242"/>
    </row>
    <row r="3" spans="2:18" ht="220.15" customHeight="1" thickBot="1" x14ac:dyDescent="0.4">
      <c r="B3" s="625" t="s">
        <v>325</v>
      </c>
      <c r="C3" s="626"/>
      <c r="D3" s="626"/>
      <c r="E3" s="626"/>
      <c r="F3" s="626"/>
      <c r="G3" s="626"/>
      <c r="H3" s="627"/>
      <c r="I3" s="242"/>
      <c r="J3" s="242"/>
      <c r="K3" s="242"/>
      <c r="L3" s="242"/>
      <c r="M3" s="242"/>
      <c r="N3" s="242"/>
      <c r="O3" s="242"/>
      <c r="P3" s="242"/>
      <c r="Q3" s="242"/>
      <c r="R3" s="242"/>
    </row>
    <row r="4" spans="2:18" s="59" customFormat="1" ht="20.25" x14ac:dyDescent="0.3">
      <c r="B4" s="628" t="s">
        <v>326</v>
      </c>
      <c r="C4" s="629"/>
      <c r="D4" s="629"/>
      <c r="E4" s="629"/>
      <c r="F4" s="629"/>
      <c r="G4" s="629"/>
      <c r="H4" s="630"/>
      <c r="I4" s="303"/>
    </row>
    <row r="5" spans="2:18" s="54" customFormat="1" ht="15" customHeight="1" x14ac:dyDescent="0.25">
      <c r="B5" s="468" t="s">
        <v>327</v>
      </c>
      <c r="C5" s="469"/>
      <c r="D5" s="469"/>
      <c r="E5" s="469"/>
      <c r="F5" s="469"/>
      <c r="G5" s="469"/>
      <c r="H5" s="470"/>
      <c r="I5" s="469"/>
    </row>
    <row r="6" spans="2:18" s="119" customFormat="1" ht="12.75" x14ac:dyDescent="0.2">
      <c r="B6" s="471" t="s">
        <v>328</v>
      </c>
      <c r="C6" s="472">
        <v>25000</v>
      </c>
      <c r="D6" s="472">
        <v>35000</v>
      </c>
      <c r="E6" s="472">
        <v>45000</v>
      </c>
      <c r="F6" s="472">
        <v>55000</v>
      </c>
      <c r="G6" s="472">
        <v>85000</v>
      </c>
      <c r="H6" s="473">
        <v>125000</v>
      </c>
      <c r="I6" s="469"/>
    </row>
    <row r="7" spans="2:18" s="54" customFormat="1" ht="15.75" x14ac:dyDescent="0.25">
      <c r="B7" s="474"/>
      <c r="C7" s="475"/>
      <c r="D7" s="475"/>
      <c r="E7" s="475"/>
      <c r="F7" s="475"/>
      <c r="G7" s="475"/>
      <c r="H7" s="476"/>
      <c r="I7" s="469"/>
    </row>
    <row r="8" spans="2:18" s="1" customFormat="1" ht="12.75" x14ac:dyDescent="0.2">
      <c r="B8" s="477" t="s">
        <v>329</v>
      </c>
      <c r="C8" s="478">
        <v>0.1</v>
      </c>
      <c r="D8" s="478">
        <v>0.1</v>
      </c>
      <c r="E8" s="478">
        <v>0.1</v>
      </c>
      <c r="F8" s="478">
        <v>0.1</v>
      </c>
      <c r="G8" s="478">
        <v>0.1</v>
      </c>
      <c r="H8" s="479">
        <v>0.1</v>
      </c>
      <c r="I8" s="480"/>
    </row>
    <row r="9" spans="2:18" s="54" customFormat="1" ht="15.75" x14ac:dyDescent="0.25">
      <c r="B9" s="474"/>
      <c r="C9" s="481"/>
      <c r="D9" s="481"/>
      <c r="E9" s="481"/>
      <c r="F9" s="481"/>
      <c r="G9" s="481"/>
      <c r="H9" s="482"/>
      <c r="I9" s="483"/>
    </row>
    <row r="10" spans="2:18" s="54" customFormat="1" ht="15.75" x14ac:dyDescent="0.25">
      <c r="B10" s="477" t="s">
        <v>330</v>
      </c>
      <c r="C10" s="484"/>
      <c r="D10" s="484"/>
      <c r="E10" s="484"/>
      <c r="F10" s="484"/>
      <c r="G10" s="484"/>
      <c r="H10" s="485"/>
      <c r="I10" s="483"/>
    </row>
    <row r="11" spans="2:18" ht="12.75" x14ac:dyDescent="0.2">
      <c r="B11" s="477" t="s">
        <v>331</v>
      </c>
      <c r="C11" s="484"/>
      <c r="D11" s="484"/>
      <c r="E11" s="484"/>
      <c r="F11" s="484"/>
      <c r="G11" s="484"/>
      <c r="H11" s="485"/>
      <c r="I11" s="480"/>
    </row>
    <row r="12" spans="2:18" ht="12.75" x14ac:dyDescent="0.2">
      <c r="B12" s="477" t="s">
        <v>332</v>
      </c>
      <c r="C12" s="484"/>
      <c r="D12" s="484"/>
      <c r="E12" s="484"/>
      <c r="F12" s="484"/>
      <c r="G12" s="484"/>
      <c r="H12" s="485"/>
      <c r="I12" s="480"/>
    </row>
    <row r="13" spans="2:18" ht="12.75" x14ac:dyDescent="0.2">
      <c r="B13" s="477" t="s">
        <v>333</v>
      </c>
      <c r="C13" s="484"/>
      <c r="D13" s="484"/>
      <c r="E13" s="484"/>
      <c r="F13" s="484"/>
      <c r="G13" s="484"/>
      <c r="H13" s="485"/>
      <c r="I13" s="480"/>
    </row>
    <row r="14" spans="2:18" ht="12.75" x14ac:dyDescent="0.2">
      <c r="B14" s="477" t="s">
        <v>334</v>
      </c>
      <c r="C14" s="484"/>
      <c r="D14" s="484"/>
      <c r="E14" s="484"/>
      <c r="F14" s="484"/>
      <c r="G14" s="484"/>
      <c r="H14" s="485"/>
      <c r="I14" s="480"/>
    </row>
    <row r="15" spans="2:18" ht="12.75" x14ac:dyDescent="0.2">
      <c r="B15" s="486" t="s">
        <v>335</v>
      </c>
      <c r="C15" s="487">
        <f>SUM(C10:C14)</f>
        <v>0</v>
      </c>
      <c r="D15" s="487">
        <f t="shared" ref="D15:H15" si="0">SUM(D10:D14)</f>
        <v>0</v>
      </c>
      <c r="E15" s="487">
        <f t="shared" si="0"/>
        <v>0</v>
      </c>
      <c r="F15" s="487">
        <f t="shared" si="0"/>
        <v>0</v>
      </c>
      <c r="G15" s="487">
        <f t="shared" si="0"/>
        <v>0</v>
      </c>
      <c r="H15" s="488">
        <f t="shared" si="0"/>
        <v>0</v>
      </c>
      <c r="I15" s="480"/>
    </row>
    <row r="16" spans="2:18" ht="12.75" x14ac:dyDescent="0.2">
      <c r="B16" s="474"/>
      <c r="C16" s="480"/>
      <c r="D16" s="480"/>
      <c r="E16" s="480"/>
      <c r="F16" s="480"/>
      <c r="G16" s="480"/>
      <c r="H16" s="489"/>
      <c r="I16" s="480"/>
    </row>
    <row r="17" spans="2:9" ht="12.75" x14ac:dyDescent="0.2">
      <c r="B17" s="615" t="s">
        <v>336</v>
      </c>
      <c r="C17" s="616"/>
      <c r="D17" s="616"/>
      <c r="E17" s="616"/>
      <c r="F17" s="616"/>
      <c r="G17" s="616"/>
      <c r="H17" s="617"/>
      <c r="I17" s="490"/>
    </row>
    <row r="18" spans="2:9" s="254" customFormat="1" ht="18" x14ac:dyDescent="0.25">
      <c r="B18" s="471" t="s">
        <v>337</v>
      </c>
      <c r="C18" s="472">
        <f>C6-(C6*C8)-(C6*(SUM(C10:C14)))</f>
        <v>22500</v>
      </c>
      <c r="D18" s="472">
        <f t="shared" ref="D18:H18" si="1">D6-(D6*D8)-(D6*(SUM(D10:D14)))</f>
        <v>31500</v>
      </c>
      <c r="E18" s="472">
        <f t="shared" si="1"/>
        <v>40500</v>
      </c>
      <c r="F18" s="472">
        <f t="shared" si="1"/>
        <v>49500</v>
      </c>
      <c r="G18" s="472">
        <f t="shared" si="1"/>
        <v>76500</v>
      </c>
      <c r="H18" s="473">
        <f t="shared" si="1"/>
        <v>112500</v>
      </c>
      <c r="I18" s="469"/>
    </row>
    <row r="19" spans="2:9" ht="12.4" customHeight="1" x14ac:dyDescent="0.2">
      <c r="B19" s="491"/>
      <c r="C19" s="492"/>
      <c r="D19" s="492"/>
      <c r="E19" s="492"/>
      <c r="F19" s="492"/>
      <c r="G19" s="492"/>
      <c r="H19" s="493"/>
      <c r="I19" s="490"/>
    </row>
    <row r="20" spans="2:9" s="1" customFormat="1" ht="12.75" x14ac:dyDescent="0.2">
      <c r="B20" s="494" t="s">
        <v>338</v>
      </c>
      <c r="C20" s="478">
        <v>0.38</v>
      </c>
      <c r="D20" s="478">
        <v>0.38</v>
      </c>
      <c r="E20" s="478">
        <v>0.34</v>
      </c>
      <c r="F20" s="478">
        <v>0.33</v>
      </c>
      <c r="G20" s="478">
        <v>0.32</v>
      </c>
      <c r="H20" s="479">
        <v>0.32</v>
      </c>
      <c r="I20" s="480"/>
    </row>
    <row r="21" spans="2:9" s="54" customFormat="1" ht="15.75" x14ac:dyDescent="0.25">
      <c r="B21" s="494"/>
      <c r="C21" s="481"/>
      <c r="D21" s="481"/>
      <c r="E21" s="481"/>
      <c r="F21" s="481"/>
      <c r="G21" s="481"/>
      <c r="H21" s="482"/>
      <c r="I21" s="483"/>
    </row>
    <row r="22" spans="2:9" ht="12.75" x14ac:dyDescent="0.2">
      <c r="B22" s="494" t="s">
        <v>339</v>
      </c>
      <c r="C22" s="478">
        <v>0.15</v>
      </c>
      <c r="D22" s="478">
        <v>0.15</v>
      </c>
      <c r="E22" s="478">
        <v>0.14000000000000001</v>
      </c>
      <c r="F22" s="478">
        <v>0.14000000000000001</v>
      </c>
      <c r="G22" s="478">
        <v>0.14000000000000001</v>
      </c>
      <c r="H22" s="479">
        <v>0.14000000000000001</v>
      </c>
      <c r="I22" s="480"/>
    </row>
    <row r="23" spans="2:9" ht="12.75" x14ac:dyDescent="0.2">
      <c r="B23" s="494"/>
      <c r="C23" s="478"/>
      <c r="D23" s="478"/>
      <c r="E23" s="478"/>
      <c r="F23" s="478"/>
      <c r="G23" s="478"/>
      <c r="H23" s="479"/>
      <c r="I23" s="480"/>
    </row>
    <row r="24" spans="2:9" ht="12.75" x14ac:dyDescent="0.2">
      <c r="B24" s="494" t="s">
        <v>340</v>
      </c>
      <c r="C24" s="478">
        <v>0.14000000000000001</v>
      </c>
      <c r="D24" s="478">
        <v>0.14000000000000001</v>
      </c>
      <c r="E24" s="478">
        <v>0.12</v>
      </c>
      <c r="F24" s="478">
        <v>0.12</v>
      </c>
      <c r="G24" s="478">
        <v>0.11</v>
      </c>
      <c r="H24" s="479">
        <v>0.11</v>
      </c>
      <c r="I24" s="480"/>
    </row>
    <row r="25" spans="2:9" ht="12.75" x14ac:dyDescent="0.2">
      <c r="B25" s="494"/>
      <c r="C25" s="478"/>
      <c r="D25" s="478"/>
      <c r="E25" s="478"/>
      <c r="F25" s="478"/>
      <c r="G25" s="478"/>
      <c r="H25" s="479"/>
      <c r="I25" s="480"/>
    </row>
    <row r="26" spans="2:9" ht="12.75" x14ac:dyDescent="0.2">
      <c r="B26" s="494" t="s">
        <v>341</v>
      </c>
      <c r="C26" s="478">
        <v>0.05</v>
      </c>
      <c r="D26" s="478">
        <v>0.05</v>
      </c>
      <c r="E26" s="478">
        <v>0.05</v>
      </c>
      <c r="F26" s="478">
        <v>0.05</v>
      </c>
      <c r="G26" s="478">
        <v>0.05</v>
      </c>
      <c r="H26" s="479">
        <v>0.05</v>
      </c>
      <c r="I26" s="480"/>
    </row>
    <row r="27" spans="2:9" ht="12.75" x14ac:dyDescent="0.2">
      <c r="B27" s="494"/>
      <c r="C27" s="478"/>
      <c r="D27" s="478"/>
      <c r="E27" s="478"/>
      <c r="F27" s="478"/>
      <c r="G27" s="478"/>
      <c r="H27" s="479"/>
      <c r="I27" s="480"/>
    </row>
    <row r="28" spans="2:9" s="1" customFormat="1" ht="14.65" customHeight="1" x14ac:dyDescent="0.2">
      <c r="B28" s="495" t="s">
        <v>342</v>
      </c>
      <c r="C28" s="478">
        <v>0.05</v>
      </c>
      <c r="D28" s="478">
        <v>0.05</v>
      </c>
      <c r="E28" s="478">
        <v>0.05</v>
      </c>
      <c r="F28" s="478">
        <v>0.05</v>
      </c>
      <c r="G28" s="478">
        <v>0.05</v>
      </c>
      <c r="H28" s="479">
        <v>0.05</v>
      </c>
      <c r="I28" s="480"/>
    </row>
    <row r="29" spans="2:9" s="1" customFormat="1" ht="14.65" customHeight="1" x14ac:dyDescent="0.2">
      <c r="B29" s="495"/>
      <c r="C29" s="478"/>
      <c r="D29" s="478"/>
      <c r="E29" s="478"/>
      <c r="F29" s="478"/>
      <c r="G29" s="478"/>
      <c r="H29" s="479"/>
      <c r="I29" s="480"/>
    </row>
    <row r="30" spans="2:9" ht="12.75" x14ac:dyDescent="0.2">
      <c r="B30" s="494" t="s">
        <v>343</v>
      </c>
      <c r="C30" s="478">
        <v>0.03</v>
      </c>
      <c r="D30" s="478">
        <v>0.04</v>
      </c>
      <c r="E30" s="478">
        <v>0.04</v>
      </c>
      <c r="F30" s="478">
        <v>0.05</v>
      </c>
      <c r="G30" s="478">
        <v>0.05</v>
      </c>
      <c r="H30" s="479">
        <v>0.05</v>
      </c>
      <c r="I30" s="480"/>
    </row>
    <row r="31" spans="2:9" ht="12.75" x14ac:dyDescent="0.2">
      <c r="B31" s="494"/>
      <c r="C31" s="478"/>
      <c r="D31" s="478"/>
      <c r="E31" s="478"/>
      <c r="F31" s="478"/>
      <c r="G31" s="478"/>
      <c r="H31" s="479"/>
      <c r="I31" s="480"/>
    </row>
    <row r="32" spans="2:9" ht="12.75" x14ac:dyDescent="0.2">
      <c r="B32" s="494" t="s">
        <v>156</v>
      </c>
      <c r="C32" s="478">
        <v>0.05</v>
      </c>
      <c r="D32" s="478">
        <v>0.05</v>
      </c>
      <c r="E32" s="478">
        <v>0.06</v>
      </c>
      <c r="F32" s="478">
        <v>0.06</v>
      </c>
      <c r="G32" s="478">
        <v>7.0000000000000007E-2</v>
      </c>
      <c r="H32" s="479">
        <v>7.0000000000000007E-2</v>
      </c>
      <c r="I32" s="480"/>
    </row>
    <row r="33" spans="2:9" ht="12.75" x14ac:dyDescent="0.2">
      <c r="B33" s="474"/>
      <c r="C33" s="478"/>
      <c r="D33" s="478"/>
      <c r="E33" s="478"/>
      <c r="F33" s="478"/>
      <c r="G33" s="478"/>
      <c r="H33" s="479"/>
      <c r="I33" s="480"/>
    </row>
    <row r="34" spans="2:9" ht="12.75" x14ac:dyDescent="0.2">
      <c r="B34" s="474" t="s">
        <v>344</v>
      </c>
      <c r="C34" s="478">
        <v>0.04</v>
      </c>
      <c r="D34" s="478">
        <v>0.04</v>
      </c>
      <c r="E34" s="478">
        <v>0.05</v>
      </c>
      <c r="F34" s="478">
        <v>0.05</v>
      </c>
      <c r="G34" s="478">
        <v>0.05</v>
      </c>
      <c r="H34" s="479">
        <v>0.05</v>
      </c>
      <c r="I34" s="480"/>
    </row>
    <row r="35" spans="2:9" ht="12.75" x14ac:dyDescent="0.2">
      <c r="B35" s="474"/>
      <c r="C35" s="478"/>
      <c r="D35" s="478"/>
      <c r="E35" s="478"/>
      <c r="F35" s="478"/>
      <c r="G35" s="478"/>
      <c r="H35" s="479"/>
      <c r="I35" s="480"/>
    </row>
    <row r="36" spans="2:9" ht="12.75" x14ac:dyDescent="0.2">
      <c r="B36" s="474" t="s">
        <v>345</v>
      </c>
      <c r="C36" s="478">
        <v>0.08</v>
      </c>
      <c r="D36" s="478">
        <v>7.0000000000000007E-2</v>
      </c>
      <c r="E36" s="478">
        <v>7.0000000000000007E-2</v>
      </c>
      <c r="F36" s="478">
        <v>7.0000000000000007E-2</v>
      </c>
      <c r="G36" s="478">
        <v>7.0000000000000007E-2</v>
      </c>
      <c r="H36" s="479">
        <v>7.0000000000000007E-2</v>
      </c>
      <c r="I36" s="480"/>
    </row>
    <row r="37" spans="2:9" ht="12.75" x14ac:dyDescent="0.2">
      <c r="B37" s="474"/>
      <c r="C37" s="478"/>
      <c r="D37" s="478"/>
      <c r="E37" s="478"/>
      <c r="F37" s="478"/>
      <c r="G37" s="478"/>
      <c r="H37" s="479"/>
      <c r="I37" s="480"/>
    </row>
    <row r="38" spans="2:9" ht="12.75" x14ac:dyDescent="0.2">
      <c r="B38" s="474" t="s">
        <v>346</v>
      </c>
      <c r="C38" s="478">
        <v>0.03</v>
      </c>
      <c r="D38" s="478">
        <v>0.03</v>
      </c>
      <c r="E38" s="478">
        <v>0.05</v>
      </c>
      <c r="F38" s="478">
        <v>0.05</v>
      </c>
      <c r="G38" s="478">
        <v>0.05</v>
      </c>
      <c r="H38" s="479">
        <v>0.05</v>
      </c>
      <c r="I38" s="480"/>
    </row>
    <row r="39" spans="2:9" ht="12.75" x14ac:dyDescent="0.2">
      <c r="B39" s="474"/>
      <c r="C39" s="478"/>
      <c r="D39" s="478"/>
      <c r="E39" s="478"/>
      <c r="F39" s="478"/>
      <c r="G39" s="478"/>
      <c r="H39" s="479"/>
      <c r="I39" s="480"/>
    </row>
    <row r="40" spans="2:9" ht="12.75" x14ac:dyDescent="0.2">
      <c r="B40" s="474" t="s">
        <v>347</v>
      </c>
      <c r="C40" s="478">
        <v>0</v>
      </c>
      <c r="D40" s="478">
        <v>0</v>
      </c>
      <c r="E40" s="478">
        <v>0.03</v>
      </c>
      <c r="F40" s="478">
        <v>0.03</v>
      </c>
      <c r="G40" s="478">
        <v>0.04</v>
      </c>
      <c r="H40" s="479">
        <v>0.04</v>
      </c>
      <c r="I40" s="480"/>
    </row>
    <row r="41" spans="2:9" ht="12.75" x14ac:dyDescent="0.2">
      <c r="B41" s="486" t="s">
        <v>348</v>
      </c>
      <c r="C41" s="496">
        <f t="shared" ref="C41:H41" si="2">SUM(C20:C40)</f>
        <v>1.0000000000000002</v>
      </c>
      <c r="D41" s="496">
        <f t="shared" si="2"/>
        <v>1.0000000000000002</v>
      </c>
      <c r="E41" s="496">
        <f t="shared" si="2"/>
        <v>1.0000000000000004</v>
      </c>
      <c r="F41" s="496">
        <f t="shared" si="2"/>
        <v>1.0000000000000004</v>
      </c>
      <c r="G41" s="496">
        <f t="shared" si="2"/>
        <v>1.0000000000000004</v>
      </c>
      <c r="H41" s="497">
        <f t="shared" si="2"/>
        <v>1.0000000000000004</v>
      </c>
      <c r="I41" s="480"/>
    </row>
    <row r="42" spans="2:9" ht="12.75" x14ac:dyDescent="0.2">
      <c r="B42" s="486"/>
      <c r="C42" s="480"/>
      <c r="D42" s="480"/>
      <c r="E42" s="480"/>
      <c r="F42" s="480"/>
      <c r="G42" s="480"/>
      <c r="H42" s="489"/>
      <c r="I42" s="480"/>
    </row>
    <row r="43" spans="2:9" ht="12.75" x14ac:dyDescent="0.2">
      <c r="B43" s="618" t="s">
        <v>349</v>
      </c>
      <c r="C43" s="619"/>
      <c r="D43" s="619"/>
      <c r="E43" s="619"/>
      <c r="F43" s="619"/>
      <c r="G43" s="619"/>
      <c r="H43" s="620"/>
      <c r="I43" s="480"/>
    </row>
    <row r="44" spans="2:9" ht="12.75" x14ac:dyDescent="0.2">
      <c r="B44" s="474" t="s">
        <v>350</v>
      </c>
      <c r="C44" s="498">
        <v>0.1</v>
      </c>
      <c r="D44" s="498">
        <v>0.08</v>
      </c>
      <c r="E44" s="498">
        <v>0.06</v>
      </c>
      <c r="F44" s="498">
        <v>0.06</v>
      </c>
      <c r="G44" s="498">
        <v>0.05</v>
      </c>
      <c r="H44" s="499">
        <v>0.05</v>
      </c>
      <c r="I44" s="480"/>
    </row>
    <row r="45" spans="2:9" ht="13.5" thickBot="1" x14ac:dyDescent="0.25">
      <c r="B45" s="474"/>
      <c r="C45" s="480"/>
      <c r="D45" s="480"/>
      <c r="E45" s="480"/>
      <c r="F45" s="480"/>
      <c r="G45" s="480"/>
      <c r="H45" s="489"/>
      <c r="I45" s="480"/>
    </row>
    <row r="46" spans="2:9" s="501" customFormat="1" ht="25.15" customHeight="1" x14ac:dyDescent="0.2">
      <c r="B46" s="621" t="s">
        <v>351</v>
      </c>
      <c r="C46" s="622"/>
      <c r="D46" s="622"/>
      <c r="E46" s="622"/>
      <c r="F46" s="622"/>
      <c r="G46" s="622"/>
      <c r="H46" s="623"/>
      <c r="I46" s="500"/>
    </row>
    <row r="47" spans="2:9" s="503" customFormat="1" ht="25.15" customHeight="1" x14ac:dyDescent="0.2">
      <c r="B47" s="606" t="s">
        <v>352</v>
      </c>
      <c r="C47" s="607"/>
      <c r="D47" s="607"/>
      <c r="E47" s="607"/>
      <c r="F47" s="607"/>
      <c r="G47" s="607"/>
      <c r="H47" s="608"/>
      <c r="I47" s="502"/>
    </row>
    <row r="48" spans="2:9" s="200" customFormat="1" ht="25.15" customHeight="1" x14ac:dyDescent="0.2">
      <c r="B48" s="606" t="s">
        <v>353</v>
      </c>
      <c r="C48" s="607"/>
      <c r="D48" s="607"/>
      <c r="E48" s="607"/>
      <c r="F48" s="607"/>
      <c r="G48" s="607"/>
      <c r="H48" s="608"/>
      <c r="I48" s="502"/>
    </row>
    <row r="49" spans="2:9" s="200" customFormat="1" ht="25.15" customHeight="1" thickBot="1" x14ac:dyDescent="0.25">
      <c r="B49" s="609" t="s">
        <v>354</v>
      </c>
      <c r="C49" s="610"/>
      <c r="D49" s="610"/>
      <c r="E49" s="610"/>
      <c r="F49" s="610"/>
      <c r="G49" s="610"/>
      <c r="H49" s="611"/>
      <c r="I49" s="502"/>
    </row>
    <row r="50" spans="2:9" ht="16.5" thickBot="1" x14ac:dyDescent="0.3">
      <c r="B50" s="504"/>
    </row>
    <row r="51" spans="2:9" s="59" customFormat="1" ht="21" thickTop="1" x14ac:dyDescent="0.3">
      <c r="B51" s="612" t="s">
        <v>326</v>
      </c>
      <c r="C51" s="613"/>
      <c r="D51" s="613"/>
      <c r="E51" s="613"/>
      <c r="F51" s="613"/>
      <c r="G51" s="613"/>
      <c r="H51" s="614"/>
      <c r="I51" s="303"/>
    </row>
    <row r="52" spans="2:9" s="54" customFormat="1" ht="15" customHeight="1" x14ac:dyDescent="0.25">
      <c r="B52" s="505" t="s">
        <v>355</v>
      </c>
      <c r="C52" s="469"/>
      <c r="D52" s="469"/>
      <c r="E52" s="469"/>
      <c r="F52" s="469"/>
      <c r="G52" s="469"/>
      <c r="H52" s="470"/>
      <c r="I52" s="469"/>
    </row>
    <row r="53" spans="2:9" s="119" customFormat="1" ht="12.75" x14ac:dyDescent="0.2">
      <c r="B53" s="471" t="s">
        <v>328</v>
      </c>
      <c r="C53" s="472">
        <v>25000</v>
      </c>
      <c r="D53" s="472">
        <v>35000</v>
      </c>
      <c r="E53" s="472">
        <v>45000</v>
      </c>
      <c r="F53" s="472">
        <v>55000</v>
      </c>
      <c r="G53" s="472">
        <v>85000</v>
      </c>
      <c r="H53" s="473">
        <v>125000</v>
      </c>
      <c r="I53" s="469"/>
    </row>
    <row r="54" spans="2:9" s="54" customFormat="1" ht="15.75" x14ac:dyDescent="0.25">
      <c r="B54" s="474"/>
      <c r="C54" s="475"/>
      <c r="D54" s="475"/>
      <c r="E54" s="475"/>
      <c r="F54" s="475"/>
      <c r="G54" s="475"/>
      <c r="H54" s="476"/>
      <c r="I54" s="469"/>
    </row>
    <row r="55" spans="2:9" s="1" customFormat="1" ht="12.75" x14ac:dyDescent="0.2">
      <c r="B55" s="477" t="s">
        <v>329</v>
      </c>
      <c r="C55" s="478">
        <v>0.1</v>
      </c>
      <c r="D55" s="478">
        <v>0.1</v>
      </c>
      <c r="E55" s="478">
        <v>0.1</v>
      </c>
      <c r="F55" s="478">
        <v>0.1</v>
      </c>
      <c r="G55" s="478">
        <v>0.1</v>
      </c>
      <c r="H55" s="479">
        <v>0.1</v>
      </c>
      <c r="I55" s="480"/>
    </row>
    <row r="56" spans="2:9" s="54" customFormat="1" ht="15.75" x14ac:dyDescent="0.25">
      <c r="B56" s="474"/>
      <c r="C56" s="481"/>
      <c r="D56" s="481"/>
      <c r="E56" s="481"/>
      <c r="F56" s="481"/>
      <c r="G56" s="481"/>
      <c r="H56" s="482"/>
      <c r="I56" s="483"/>
    </row>
    <row r="57" spans="2:9" s="54" customFormat="1" ht="15.75" x14ac:dyDescent="0.25">
      <c r="B57" s="477" t="s">
        <v>330</v>
      </c>
      <c r="C57" s="484"/>
      <c r="D57" s="484"/>
      <c r="E57" s="484"/>
      <c r="F57" s="484"/>
      <c r="G57" s="484"/>
      <c r="H57" s="485"/>
      <c r="I57" s="483"/>
    </row>
    <row r="58" spans="2:9" ht="12.75" x14ac:dyDescent="0.2">
      <c r="B58" s="477" t="s">
        <v>331</v>
      </c>
      <c r="C58" s="484"/>
      <c r="D58" s="484"/>
      <c r="E58" s="484"/>
      <c r="F58" s="484"/>
      <c r="G58" s="484"/>
      <c r="H58" s="485"/>
      <c r="I58" s="480"/>
    </row>
    <row r="59" spans="2:9" ht="12.75" x14ac:dyDescent="0.2">
      <c r="B59" s="477" t="s">
        <v>332</v>
      </c>
      <c r="C59" s="484"/>
      <c r="D59" s="484"/>
      <c r="E59" s="484"/>
      <c r="F59" s="484"/>
      <c r="G59" s="484"/>
      <c r="H59" s="485"/>
      <c r="I59" s="480"/>
    </row>
    <row r="60" spans="2:9" ht="12.75" x14ac:dyDescent="0.2">
      <c r="B60" s="477" t="s">
        <v>333</v>
      </c>
      <c r="C60" s="484"/>
      <c r="D60" s="484"/>
      <c r="E60" s="484"/>
      <c r="F60" s="484"/>
      <c r="G60" s="484"/>
      <c r="H60" s="485"/>
      <c r="I60" s="480"/>
    </row>
    <row r="61" spans="2:9" ht="12.75" x14ac:dyDescent="0.2">
      <c r="B61" s="477" t="s">
        <v>334</v>
      </c>
      <c r="C61" s="484"/>
      <c r="D61" s="484"/>
      <c r="E61" s="484"/>
      <c r="F61" s="484"/>
      <c r="G61" s="484"/>
      <c r="H61" s="485"/>
      <c r="I61" s="480"/>
    </row>
    <row r="62" spans="2:9" ht="12.75" x14ac:dyDescent="0.2">
      <c r="B62" s="486" t="s">
        <v>335</v>
      </c>
      <c r="C62" s="487">
        <f>SUM(C57:C61)</f>
        <v>0</v>
      </c>
      <c r="D62" s="487">
        <f t="shared" ref="D62:H62" si="3">SUM(D57:D61)</f>
        <v>0</v>
      </c>
      <c r="E62" s="487">
        <f t="shared" si="3"/>
        <v>0</v>
      </c>
      <c r="F62" s="487">
        <f t="shared" si="3"/>
        <v>0</v>
      </c>
      <c r="G62" s="487">
        <f t="shared" si="3"/>
        <v>0</v>
      </c>
      <c r="H62" s="488">
        <f t="shared" si="3"/>
        <v>0</v>
      </c>
      <c r="I62" s="480"/>
    </row>
    <row r="63" spans="2:9" ht="12.75" x14ac:dyDescent="0.2">
      <c r="B63" s="474"/>
      <c r="C63" s="506"/>
      <c r="D63" s="506"/>
      <c r="E63" s="506"/>
      <c r="F63" s="506"/>
      <c r="G63" s="506"/>
      <c r="H63" s="507"/>
      <c r="I63" s="480"/>
    </row>
    <row r="64" spans="2:9" ht="12.75" x14ac:dyDescent="0.2">
      <c r="B64" s="615" t="s">
        <v>336</v>
      </c>
      <c r="C64" s="616"/>
      <c r="D64" s="616"/>
      <c r="E64" s="616"/>
      <c r="F64" s="616"/>
      <c r="G64" s="616"/>
      <c r="H64" s="617"/>
      <c r="I64" s="490"/>
    </row>
    <row r="65" spans="2:9" s="254" customFormat="1" ht="18" x14ac:dyDescent="0.25">
      <c r="B65" s="471" t="s">
        <v>337</v>
      </c>
      <c r="C65" s="472">
        <f t="shared" ref="C65:H65" si="4">C53-(C53*C55)-(C53*(SUM(C57:C61)))</f>
        <v>22500</v>
      </c>
      <c r="D65" s="472">
        <f t="shared" si="4"/>
        <v>31500</v>
      </c>
      <c r="E65" s="472">
        <f t="shared" si="4"/>
        <v>40500</v>
      </c>
      <c r="F65" s="472">
        <f t="shared" si="4"/>
        <v>49500</v>
      </c>
      <c r="G65" s="472">
        <f t="shared" si="4"/>
        <v>76500</v>
      </c>
      <c r="H65" s="473">
        <f t="shared" si="4"/>
        <v>112500</v>
      </c>
      <c r="I65" s="469"/>
    </row>
    <row r="66" spans="2:9" ht="12.4" customHeight="1" x14ac:dyDescent="0.2">
      <c r="B66" s="491"/>
      <c r="C66" s="492"/>
      <c r="D66" s="492"/>
      <c r="E66" s="492"/>
      <c r="F66" s="492"/>
      <c r="G66" s="492"/>
      <c r="H66" s="493"/>
      <c r="I66" s="490"/>
    </row>
    <row r="67" spans="2:9" s="1" customFormat="1" ht="12.75" x14ac:dyDescent="0.2">
      <c r="B67" s="495" t="s">
        <v>338</v>
      </c>
      <c r="C67" s="478">
        <v>0.39</v>
      </c>
      <c r="D67" s="478">
        <v>0.36</v>
      </c>
      <c r="E67" s="478">
        <v>0.32</v>
      </c>
      <c r="F67" s="478">
        <v>0.3</v>
      </c>
      <c r="G67" s="478">
        <v>0.3</v>
      </c>
      <c r="H67" s="479">
        <v>0.28999999999999998</v>
      </c>
      <c r="I67" s="480"/>
    </row>
    <row r="68" spans="2:9" s="54" customFormat="1" ht="15.75" x14ac:dyDescent="0.25">
      <c r="B68" s="494"/>
      <c r="C68" s="481"/>
      <c r="D68" s="481"/>
      <c r="E68" s="481"/>
      <c r="F68" s="481"/>
      <c r="G68" s="481"/>
      <c r="H68" s="482"/>
      <c r="I68" s="483"/>
    </row>
    <row r="69" spans="2:9" ht="12.75" x14ac:dyDescent="0.2">
      <c r="B69" s="494" t="s">
        <v>339</v>
      </c>
      <c r="C69" s="478">
        <v>0.15</v>
      </c>
      <c r="D69" s="478">
        <v>0.12</v>
      </c>
      <c r="E69" s="478">
        <v>0.13</v>
      </c>
      <c r="F69" s="478">
        <v>0.12</v>
      </c>
      <c r="G69" s="478">
        <v>0.11</v>
      </c>
      <c r="H69" s="479">
        <v>0.11</v>
      </c>
      <c r="I69" s="480"/>
    </row>
    <row r="70" spans="2:9" ht="12.75" x14ac:dyDescent="0.2">
      <c r="B70" s="494"/>
      <c r="C70" s="478"/>
      <c r="D70" s="478"/>
      <c r="E70" s="478"/>
      <c r="F70" s="478"/>
      <c r="G70" s="478"/>
      <c r="H70" s="479"/>
      <c r="I70" s="480"/>
    </row>
    <row r="71" spans="2:9" ht="12.75" x14ac:dyDescent="0.2">
      <c r="B71" s="494" t="s">
        <v>340</v>
      </c>
      <c r="C71" s="478">
        <v>0.15</v>
      </c>
      <c r="D71" s="478">
        <v>0.12</v>
      </c>
      <c r="E71" s="478">
        <v>0.13</v>
      </c>
      <c r="F71" s="478">
        <v>0.14000000000000001</v>
      </c>
      <c r="G71" s="478">
        <v>0.13</v>
      </c>
      <c r="H71" s="479">
        <v>0.13</v>
      </c>
      <c r="I71" s="480"/>
    </row>
    <row r="72" spans="2:9" ht="12.75" x14ac:dyDescent="0.2">
      <c r="B72" s="494"/>
      <c r="C72" s="478"/>
      <c r="D72" s="478"/>
      <c r="E72" s="478"/>
      <c r="F72" s="478"/>
      <c r="G72" s="478"/>
      <c r="H72" s="479"/>
      <c r="I72" s="480"/>
    </row>
    <row r="73" spans="2:9" ht="12.75" x14ac:dyDescent="0.2">
      <c r="B73" s="494" t="s">
        <v>341</v>
      </c>
      <c r="C73" s="478">
        <v>0.05</v>
      </c>
      <c r="D73" s="478">
        <v>0.05</v>
      </c>
      <c r="E73" s="478">
        <v>0.05</v>
      </c>
      <c r="F73" s="478">
        <v>0.05</v>
      </c>
      <c r="G73" s="478">
        <v>0.05</v>
      </c>
      <c r="H73" s="479">
        <v>0.05</v>
      </c>
      <c r="I73" s="480"/>
    </row>
    <row r="74" spans="2:9" ht="12.75" x14ac:dyDescent="0.2">
      <c r="B74" s="494"/>
      <c r="C74" s="478"/>
      <c r="D74" s="478"/>
      <c r="E74" s="478"/>
      <c r="F74" s="478"/>
      <c r="G74" s="478"/>
      <c r="H74" s="479"/>
      <c r="I74" s="480"/>
    </row>
    <row r="75" spans="2:9" s="1" customFormat="1" ht="14.65" customHeight="1" x14ac:dyDescent="0.2">
      <c r="B75" s="495" t="s">
        <v>342</v>
      </c>
      <c r="C75" s="478">
        <v>0.05</v>
      </c>
      <c r="D75" s="478">
        <v>0.05</v>
      </c>
      <c r="E75" s="478">
        <v>0.05</v>
      </c>
      <c r="F75" s="478">
        <v>0.05</v>
      </c>
      <c r="G75" s="478">
        <v>0.05</v>
      </c>
      <c r="H75" s="479">
        <v>0.05</v>
      </c>
      <c r="I75" s="480"/>
    </row>
    <row r="76" spans="2:9" s="1" customFormat="1" ht="14.65" customHeight="1" x14ac:dyDescent="0.2">
      <c r="B76" s="495"/>
      <c r="C76" s="478"/>
      <c r="D76" s="478"/>
      <c r="E76" s="478"/>
      <c r="F76" s="478"/>
      <c r="G76" s="478"/>
      <c r="H76" s="479"/>
      <c r="I76" s="480"/>
    </row>
    <row r="77" spans="2:9" ht="12.75" x14ac:dyDescent="0.2">
      <c r="B77" s="494" t="s">
        <v>343</v>
      </c>
      <c r="C77" s="478">
        <v>0.03</v>
      </c>
      <c r="D77" s="478">
        <v>0.05</v>
      </c>
      <c r="E77" s="478">
        <v>0.05</v>
      </c>
      <c r="F77" s="478">
        <v>7.0000000000000007E-2</v>
      </c>
      <c r="G77" s="478">
        <v>7.0000000000000007E-2</v>
      </c>
      <c r="H77" s="479">
        <v>0.08</v>
      </c>
      <c r="I77" s="480"/>
    </row>
    <row r="78" spans="2:9" ht="12.75" x14ac:dyDescent="0.2">
      <c r="B78" s="494"/>
      <c r="C78" s="478"/>
      <c r="D78" s="478"/>
      <c r="E78" s="478"/>
      <c r="F78" s="478"/>
      <c r="G78" s="478"/>
      <c r="H78" s="479"/>
      <c r="I78" s="480"/>
    </row>
    <row r="79" spans="2:9" ht="12.75" x14ac:dyDescent="0.2">
      <c r="B79" s="494" t="s">
        <v>156</v>
      </c>
      <c r="C79" s="478">
        <v>0.04</v>
      </c>
      <c r="D79" s="478">
        <v>0.05</v>
      </c>
      <c r="E79" s="478">
        <v>0.05</v>
      </c>
      <c r="F79" s="478">
        <v>0.06</v>
      </c>
      <c r="G79" s="478">
        <v>7.0000000000000007E-2</v>
      </c>
      <c r="H79" s="479">
        <v>7.0000000000000007E-2</v>
      </c>
      <c r="I79" s="480"/>
    </row>
    <row r="80" spans="2:9" ht="12.75" x14ac:dyDescent="0.2">
      <c r="B80" s="474"/>
      <c r="C80" s="478"/>
      <c r="D80" s="478"/>
      <c r="E80" s="478"/>
      <c r="F80" s="478"/>
      <c r="G80" s="478"/>
      <c r="H80" s="479"/>
      <c r="I80" s="480"/>
    </row>
    <row r="81" spans="2:9" ht="12.75" x14ac:dyDescent="0.2">
      <c r="B81" s="474" t="s">
        <v>344</v>
      </c>
      <c r="C81" s="478">
        <v>0.05</v>
      </c>
      <c r="D81" s="478">
        <v>0.05</v>
      </c>
      <c r="E81" s="478">
        <v>0.05</v>
      </c>
      <c r="F81" s="478">
        <v>0.05</v>
      </c>
      <c r="G81" s="478">
        <v>0.05</v>
      </c>
      <c r="H81" s="479">
        <v>0.05</v>
      </c>
      <c r="I81" s="480"/>
    </row>
    <row r="82" spans="2:9" ht="12.75" x14ac:dyDescent="0.2">
      <c r="B82" s="474"/>
      <c r="C82" s="478"/>
      <c r="D82" s="478"/>
      <c r="E82" s="478"/>
      <c r="F82" s="478"/>
      <c r="G82" s="478"/>
      <c r="H82" s="479"/>
      <c r="I82" s="480"/>
    </row>
    <row r="83" spans="2:9" ht="12.75" x14ac:dyDescent="0.2">
      <c r="B83" s="474" t="s">
        <v>345</v>
      </c>
      <c r="C83" s="478">
        <v>0.05</v>
      </c>
      <c r="D83" s="478">
        <v>0.06</v>
      </c>
      <c r="E83" s="478">
        <v>0.06</v>
      </c>
      <c r="F83" s="478">
        <v>0.05</v>
      </c>
      <c r="G83" s="478">
        <v>0.05</v>
      </c>
      <c r="H83" s="479">
        <v>0.05</v>
      </c>
      <c r="I83" s="480"/>
    </row>
    <row r="84" spans="2:9" ht="12.75" x14ac:dyDescent="0.2">
      <c r="B84" s="474"/>
      <c r="C84" s="478"/>
      <c r="D84" s="478"/>
      <c r="E84" s="478"/>
      <c r="F84" s="478"/>
      <c r="G84" s="478"/>
      <c r="H84" s="479"/>
      <c r="I84" s="480"/>
    </row>
    <row r="85" spans="2:9" ht="12.75" x14ac:dyDescent="0.2">
      <c r="B85" s="474" t="s">
        <v>346</v>
      </c>
      <c r="C85" s="478">
        <v>0.04</v>
      </c>
      <c r="D85" s="478">
        <v>0.04</v>
      </c>
      <c r="E85" s="478">
        <v>0.06</v>
      </c>
      <c r="F85" s="478">
        <v>0.06</v>
      </c>
      <c r="G85" s="478">
        <v>7.0000000000000007E-2</v>
      </c>
      <c r="H85" s="479">
        <v>7.0000000000000007E-2</v>
      </c>
      <c r="I85" s="480"/>
    </row>
    <row r="86" spans="2:9" ht="12.75" x14ac:dyDescent="0.2">
      <c r="B86" s="474"/>
      <c r="C86" s="478"/>
      <c r="D86" s="478"/>
      <c r="E86" s="478"/>
      <c r="F86" s="478"/>
      <c r="G86" s="478"/>
      <c r="H86" s="479"/>
      <c r="I86" s="480"/>
    </row>
    <row r="87" spans="2:9" ht="12.75" x14ac:dyDescent="0.2">
      <c r="B87" s="474" t="s">
        <v>347</v>
      </c>
      <c r="C87" s="478">
        <v>0</v>
      </c>
      <c r="D87" s="478">
        <v>0.05</v>
      </c>
      <c r="E87" s="478">
        <v>0.05</v>
      </c>
      <c r="F87" s="478">
        <v>0.05</v>
      </c>
      <c r="G87" s="478">
        <v>0.05</v>
      </c>
      <c r="H87" s="479">
        <v>0.05</v>
      </c>
      <c r="I87" s="480"/>
    </row>
    <row r="88" spans="2:9" ht="12.75" x14ac:dyDescent="0.2">
      <c r="B88" s="486" t="s">
        <v>348</v>
      </c>
      <c r="C88" s="496">
        <f t="shared" ref="C88:H88" si="5">SUM(C67:C87)</f>
        <v>1.0000000000000002</v>
      </c>
      <c r="D88" s="496">
        <f t="shared" si="5"/>
        <v>1.0000000000000002</v>
      </c>
      <c r="E88" s="496">
        <f t="shared" si="5"/>
        <v>1.0000000000000004</v>
      </c>
      <c r="F88" s="496">
        <f t="shared" si="5"/>
        <v>1.0000000000000004</v>
      </c>
      <c r="G88" s="496">
        <f t="shared" si="5"/>
        <v>1.0000000000000004</v>
      </c>
      <c r="H88" s="497">
        <f t="shared" si="5"/>
        <v>1.0000000000000002</v>
      </c>
      <c r="I88" s="480"/>
    </row>
    <row r="89" spans="2:9" ht="12.75" x14ac:dyDescent="0.2">
      <c r="B89" s="486"/>
      <c r="C89" s="480"/>
      <c r="D89" s="480"/>
      <c r="E89" s="480"/>
      <c r="F89" s="480"/>
      <c r="G89" s="480"/>
      <c r="H89" s="489"/>
      <c r="I89" s="480"/>
    </row>
    <row r="90" spans="2:9" ht="12.75" x14ac:dyDescent="0.2">
      <c r="B90" s="618" t="s">
        <v>349</v>
      </c>
      <c r="C90" s="619"/>
      <c r="D90" s="619"/>
      <c r="E90" s="619"/>
      <c r="F90" s="619"/>
      <c r="G90" s="619"/>
      <c r="H90" s="620"/>
      <c r="I90" s="480"/>
    </row>
    <row r="91" spans="2:9" ht="12.75" x14ac:dyDescent="0.2">
      <c r="B91" s="474" t="s">
        <v>350</v>
      </c>
      <c r="C91" s="498">
        <v>0.08</v>
      </c>
      <c r="D91" s="498">
        <v>0.06</v>
      </c>
      <c r="E91" s="498">
        <v>0.05</v>
      </c>
      <c r="F91" s="498">
        <v>0.05</v>
      </c>
      <c r="G91" s="498">
        <v>0.05</v>
      </c>
      <c r="H91" s="499">
        <v>0.05</v>
      </c>
      <c r="I91" s="480"/>
    </row>
    <row r="92" spans="2:9" ht="13.5" thickBot="1" x14ac:dyDescent="0.25">
      <c r="B92" s="474"/>
      <c r="C92" s="480"/>
      <c r="D92" s="480"/>
      <c r="E92" s="480"/>
      <c r="F92" s="480"/>
      <c r="G92" s="480"/>
      <c r="H92" s="489"/>
      <c r="I92" s="480"/>
    </row>
    <row r="93" spans="2:9" s="501" customFormat="1" ht="25.15" customHeight="1" x14ac:dyDescent="0.2">
      <c r="B93" s="621" t="s">
        <v>351</v>
      </c>
      <c r="C93" s="622"/>
      <c r="D93" s="622"/>
      <c r="E93" s="622"/>
      <c r="F93" s="622"/>
      <c r="G93" s="622"/>
      <c r="H93" s="623"/>
      <c r="I93" s="500"/>
    </row>
    <row r="94" spans="2:9" s="503" customFormat="1" ht="25.15" customHeight="1" x14ac:dyDescent="0.2">
      <c r="B94" s="606" t="s">
        <v>352</v>
      </c>
      <c r="C94" s="607"/>
      <c r="D94" s="607"/>
      <c r="E94" s="607"/>
      <c r="F94" s="607"/>
      <c r="G94" s="607"/>
      <c r="H94" s="608"/>
      <c r="I94" s="502"/>
    </row>
    <row r="95" spans="2:9" s="200" customFormat="1" ht="25.15" customHeight="1" x14ac:dyDescent="0.2">
      <c r="B95" s="606" t="s">
        <v>353</v>
      </c>
      <c r="C95" s="607"/>
      <c r="D95" s="607"/>
      <c r="E95" s="607"/>
      <c r="F95" s="607"/>
      <c r="G95" s="607"/>
      <c r="H95" s="608"/>
      <c r="I95" s="502"/>
    </row>
    <row r="96" spans="2:9" s="200" customFormat="1" ht="25.15" customHeight="1" thickBot="1" x14ac:dyDescent="0.25">
      <c r="B96" s="609" t="s">
        <v>354</v>
      </c>
      <c r="C96" s="610"/>
      <c r="D96" s="610"/>
      <c r="E96" s="610"/>
      <c r="F96" s="610"/>
      <c r="G96" s="610"/>
      <c r="H96" s="611"/>
      <c r="I96" s="502"/>
    </row>
    <row r="97" spans="2:9" ht="16.5" thickBot="1" x14ac:dyDescent="0.3">
      <c r="B97" s="504"/>
    </row>
    <row r="98" spans="2:9" s="59" customFormat="1" ht="21" thickTop="1" x14ac:dyDescent="0.3">
      <c r="B98" s="612" t="s">
        <v>326</v>
      </c>
      <c r="C98" s="613"/>
      <c r="D98" s="613"/>
      <c r="E98" s="613"/>
      <c r="F98" s="613"/>
      <c r="G98" s="613"/>
      <c r="H98" s="614"/>
      <c r="I98" s="303"/>
    </row>
    <row r="99" spans="2:9" s="54" customFormat="1" ht="15" customHeight="1" x14ac:dyDescent="0.25">
      <c r="B99" s="505" t="s">
        <v>356</v>
      </c>
      <c r="C99" s="469"/>
      <c r="D99" s="469"/>
      <c r="E99" s="469"/>
      <c r="F99" s="469"/>
      <c r="G99" s="469"/>
      <c r="H99" s="470"/>
      <c r="I99" s="469"/>
    </row>
    <row r="100" spans="2:9" s="119" customFormat="1" ht="12.75" x14ac:dyDescent="0.2">
      <c r="B100" s="471" t="s">
        <v>328</v>
      </c>
      <c r="C100" s="472">
        <v>25000</v>
      </c>
      <c r="D100" s="472">
        <v>35000</v>
      </c>
      <c r="E100" s="472">
        <v>45000</v>
      </c>
      <c r="F100" s="472">
        <v>55000</v>
      </c>
      <c r="G100" s="472">
        <v>85000</v>
      </c>
      <c r="H100" s="473">
        <v>125000</v>
      </c>
      <c r="I100" s="469"/>
    </row>
    <row r="101" spans="2:9" s="54" customFormat="1" ht="15.75" x14ac:dyDescent="0.25">
      <c r="B101" s="474"/>
      <c r="C101" s="475"/>
      <c r="D101" s="475"/>
      <c r="E101" s="475"/>
      <c r="F101" s="475"/>
      <c r="G101" s="475"/>
      <c r="H101" s="476"/>
      <c r="I101" s="469"/>
    </row>
    <row r="102" spans="2:9" s="1" customFormat="1" ht="12.75" x14ac:dyDescent="0.2">
      <c r="B102" s="477" t="s">
        <v>329</v>
      </c>
      <c r="C102" s="478">
        <v>0.1</v>
      </c>
      <c r="D102" s="478">
        <v>0.1</v>
      </c>
      <c r="E102" s="478">
        <v>0.1</v>
      </c>
      <c r="F102" s="478">
        <v>0.1</v>
      </c>
      <c r="G102" s="478">
        <v>0.1</v>
      </c>
      <c r="H102" s="479">
        <v>0.1</v>
      </c>
      <c r="I102" s="480"/>
    </row>
    <row r="103" spans="2:9" s="54" customFormat="1" ht="15.75" x14ac:dyDescent="0.25">
      <c r="B103" s="474"/>
      <c r="C103" s="481"/>
      <c r="D103" s="481"/>
      <c r="E103" s="481"/>
      <c r="F103" s="481"/>
      <c r="G103" s="481"/>
      <c r="H103" s="482"/>
      <c r="I103" s="483"/>
    </row>
    <row r="104" spans="2:9" s="54" customFormat="1" ht="15.75" x14ac:dyDescent="0.25">
      <c r="B104" s="477" t="s">
        <v>330</v>
      </c>
      <c r="C104" s="484"/>
      <c r="D104" s="484"/>
      <c r="E104" s="484"/>
      <c r="F104" s="484"/>
      <c r="G104" s="484"/>
      <c r="H104" s="485"/>
      <c r="I104" s="483"/>
    </row>
    <row r="105" spans="2:9" ht="12.75" x14ac:dyDescent="0.2">
      <c r="B105" s="477" t="s">
        <v>331</v>
      </c>
      <c r="C105" s="484"/>
      <c r="D105" s="484"/>
      <c r="E105" s="484"/>
      <c r="F105" s="484"/>
      <c r="G105" s="484"/>
      <c r="H105" s="485"/>
      <c r="I105" s="480"/>
    </row>
    <row r="106" spans="2:9" ht="12.75" x14ac:dyDescent="0.2">
      <c r="B106" s="477" t="s">
        <v>332</v>
      </c>
      <c r="C106" s="484"/>
      <c r="D106" s="484"/>
      <c r="E106" s="484"/>
      <c r="F106" s="484"/>
      <c r="G106" s="484"/>
      <c r="H106" s="485"/>
      <c r="I106" s="480"/>
    </row>
    <row r="107" spans="2:9" ht="12.75" x14ac:dyDescent="0.2">
      <c r="B107" s="477" t="s">
        <v>333</v>
      </c>
      <c r="C107" s="484"/>
      <c r="D107" s="484"/>
      <c r="E107" s="484"/>
      <c r="F107" s="484"/>
      <c r="G107" s="484"/>
      <c r="H107" s="485"/>
      <c r="I107" s="480"/>
    </row>
    <row r="108" spans="2:9" ht="12.75" x14ac:dyDescent="0.2">
      <c r="B108" s="477" t="s">
        <v>334</v>
      </c>
      <c r="C108" s="484"/>
      <c r="D108" s="484"/>
      <c r="E108" s="484"/>
      <c r="F108" s="484"/>
      <c r="G108" s="484"/>
      <c r="H108" s="485"/>
      <c r="I108" s="480"/>
    </row>
    <row r="109" spans="2:9" ht="12.75" x14ac:dyDescent="0.2">
      <c r="B109" s="486" t="s">
        <v>335</v>
      </c>
      <c r="C109" s="487">
        <f>SUM(C104:C108)</f>
        <v>0</v>
      </c>
      <c r="D109" s="487">
        <f t="shared" ref="D109:H109" si="6">SUM(D104:D108)</f>
        <v>0</v>
      </c>
      <c r="E109" s="487">
        <f t="shared" si="6"/>
        <v>0</v>
      </c>
      <c r="F109" s="487">
        <f t="shared" si="6"/>
        <v>0</v>
      </c>
      <c r="G109" s="487">
        <f t="shared" si="6"/>
        <v>0</v>
      </c>
      <c r="H109" s="488">
        <f t="shared" si="6"/>
        <v>0</v>
      </c>
      <c r="I109" s="480"/>
    </row>
    <row r="110" spans="2:9" ht="12.75" x14ac:dyDescent="0.2">
      <c r="B110" s="474"/>
      <c r="C110" s="480"/>
      <c r="D110" s="480"/>
      <c r="E110" s="480"/>
      <c r="F110" s="480"/>
      <c r="G110" s="480"/>
      <c r="H110" s="489"/>
      <c r="I110" s="480"/>
    </row>
    <row r="111" spans="2:9" ht="12.75" x14ac:dyDescent="0.2">
      <c r="B111" s="615" t="s">
        <v>336</v>
      </c>
      <c r="C111" s="616"/>
      <c r="D111" s="616"/>
      <c r="E111" s="616"/>
      <c r="F111" s="616"/>
      <c r="G111" s="616"/>
      <c r="H111" s="617"/>
      <c r="I111" s="490"/>
    </row>
    <row r="112" spans="2:9" s="254" customFormat="1" ht="18" x14ac:dyDescent="0.25">
      <c r="B112" s="471" t="s">
        <v>337</v>
      </c>
      <c r="C112" s="472">
        <f>C100-(C100*C102)-(C100*(SUM(C104:C108)))</f>
        <v>22500</v>
      </c>
      <c r="D112" s="472">
        <f t="shared" ref="D112:H112" si="7">D100-(D100*D102)-(D100*(SUM(D104:D108)))</f>
        <v>31500</v>
      </c>
      <c r="E112" s="472">
        <f t="shared" si="7"/>
        <v>40500</v>
      </c>
      <c r="F112" s="472">
        <f t="shared" si="7"/>
        <v>49500</v>
      </c>
      <c r="G112" s="472">
        <f t="shared" si="7"/>
        <v>76500</v>
      </c>
      <c r="H112" s="473">
        <f t="shared" si="7"/>
        <v>112500</v>
      </c>
      <c r="I112" s="469">
        <f>I100-(I100*I102)-(I100*I105)</f>
        <v>0</v>
      </c>
    </row>
    <row r="113" spans="2:9" ht="12.4" customHeight="1" x14ac:dyDescent="0.2">
      <c r="B113" s="491"/>
      <c r="C113" s="492"/>
      <c r="D113" s="492"/>
      <c r="E113" s="492"/>
      <c r="F113" s="492"/>
      <c r="G113" s="492"/>
      <c r="H113" s="493"/>
      <c r="I113" s="490"/>
    </row>
    <row r="114" spans="2:9" s="1" customFormat="1" ht="12.75" x14ac:dyDescent="0.2">
      <c r="B114" s="495" t="s">
        <v>338</v>
      </c>
      <c r="C114" s="478">
        <v>0.4</v>
      </c>
      <c r="D114" s="478">
        <v>0.36</v>
      </c>
      <c r="E114" s="478">
        <v>0.34</v>
      </c>
      <c r="F114" s="478">
        <v>0.32</v>
      </c>
      <c r="G114" s="478">
        <v>0.31</v>
      </c>
      <c r="H114" s="479">
        <v>0.3</v>
      </c>
      <c r="I114" s="480"/>
    </row>
    <row r="115" spans="2:9" s="54" customFormat="1" ht="15.75" x14ac:dyDescent="0.25">
      <c r="B115" s="494"/>
      <c r="C115" s="481"/>
      <c r="D115" s="481"/>
      <c r="E115" s="481"/>
      <c r="F115" s="481"/>
      <c r="G115" s="481"/>
      <c r="H115" s="482"/>
      <c r="I115" s="483"/>
    </row>
    <row r="116" spans="2:9" ht="12.75" x14ac:dyDescent="0.2">
      <c r="B116" s="494" t="s">
        <v>339</v>
      </c>
      <c r="C116" s="478">
        <v>0.15</v>
      </c>
      <c r="D116" s="478">
        <v>0.14000000000000001</v>
      </c>
      <c r="E116" s="478">
        <v>0.13</v>
      </c>
      <c r="F116" s="478">
        <v>0.12</v>
      </c>
      <c r="G116" s="478">
        <v>0.11</v>
      </c>
      <c r="H116" s="479">
        <v>0.11</v>
      </c>
      <c r="I116" s="480"/>
    </row>
    <row r="117" spans="2:9" ht="12.75" x14ac:dyDescent="0.2">
      <c r="B117" s="494"/>
      <c r="C117" s="478"/>
      <c r="D117" s="478"/>
      <c r="E117" s="478"/>
      <c r="F117" s="478"/>
      <c r="G117" s="478"/>
      <c r="H117" s="479"/>
      <c r="I117" s="480"/>
    </row>
    <row r="118" spans="2:9" ht="12.75" x14ac:dyDescent="0.2">
      <c r="B118" s="494" t="s">
        <v>340</v>
      </c>
      <c r="C118" s="478">
        <v>0.15</v>
      </c>
      <c r="D118" s="478">
        <v>0.14000000000000001</v>
      </c>
      <c r="E118" s="478">
        <v>0.14000000000000001</v>
      </c>
      <c r="F118" s="478">
        <v>0.13</v>
      </c>
      <c r="G118" s="478">
        <v>0.13</v>
      </c>
      <c r="H118" s="479">
        <v>0.13</v>
      </c>
      <c r="I118" s="480"/>
    </row>
    <row r="119" spans="2:9" ht="12.75" x14ac:dyDescent="0.2">
      <c r="B119" s="494"/>
      <c r="C119" s="478"/>
      <c r="D119" s="478"/>
      <c r="E119" s="478"/>
      <c r="F119" s="478"/>
      <c r="G119" s="478"/>
      <c r="H119" s="479"/>
      <c r="I119" s="480"/>
    </row>
    <row r="120" spans="2:9" ht="12.75" x14ac:dyDescent="0.2">
      <c r="B120" s="494" t="s">
        <v>341</v>
      </c>
      <c r="C120" s="478">
        <v>0.05</v>
      </c>
      <c r="D120" s="478">
        <v>0.05</v>
      </c>
      <c r="E120" s="478">
        <v>0.05</v>
      </c>
      <c r="F120" s="478">
        <v>0.05</v>
      </c>
      <c r="G120" s="478">
        <v>0.05</v>
      </c>
      <c r="H120" s="479">
        <v>0.05</v>
      </c>
      <c r="I120" s="480"/>
    </row>
    <row r="121" spans="2:9" ht="12.75" x14ac:dyDescent="0.2">
      <c r="B121" s="494"/>
      <c r="C121" s="478"/>
      <c r="D121" s="478"/>
      <c r="E121" s="478"/>
      <c r="F121" s="478"/>
      <c r="G121" s="478"/>
      <c r="H121" s="479"/>
      <c r="I121" s="480"/>
    </row>
    <row r="122" spans="2:9" s="1" customFormat="1" ht="14.65" customHeight="1" x14ac:dyDescent="0.2">
      <c r="B122" s="495" t="s">
        <v>342</v>
      </c>
      <c r="C122" s="478">
        <v>0.05</v>
      </c>
      <c r="D122" s="478">
        <v>0.05</v>
      </c>
      <c r="E122" s="478">
        <v>0.05</v>
      </c>
      <c r="F122" s="478">
        <v>0.05</v>
      </c>
      <c r="G122" s="478">
        <v>0.05</v>
      </c>
      <c r="H122" s="479">
        <v>0.05</v>
      </c>
      <c r="I122" s="480"/>
    </row>
    <row r="123" spans="2:9" s="1" customFormat="1" ht="14.65" customHeight="1" x14ac:dyDescent="0.2">
      <c r="B123" s="495"/>
      <c r="C123" s="478"/>
      <c r="D123" s="478"/>
      <c r="E123" s="478"/>
      <c r="F123" s="478"/>
      <c r="G123" s="478"/>
      <c r="H123" s="479"/>
      <c r="I123" s="480"/>
    </row>
    <row r="124" spans="2:9" ht="12.75" x14ac:dyDescent="0.2">
      <c r="B124" s="494" t="s">
        <v>343</v>
      </c>
      <c r="C124" s="478">
        <v>0.03</v>
      </c>
      <c r="D124" s="478">
        <v>0.04</v>
      </c>
      <c r="E124" s="478">
        <v>0.04</v>
      </c>
      <c r="F124" s="478">
        <v>0.05</v>
      </c>
      <c r="G124" s="478">
        <v>7.0000000000000007E-2</v>
      </c>
      <c r="H124" s="479">
        <v>7.0000000000000007E-2</v>
      </c>
      <c r="I124" s="480"/>
    </row>
    <row r="125" spans="2:9" ht="12.75" x14ac:dyDescent="0.2">
      <c r="B125" s="494"/>
      <c r="C125" s="478"/>
      <c r="D125" s="478"/>
      <c r="E125" s="478"/>
      <c r="F125" s="478"/>
      <c r="G125" s="478"/>
      <c r="H125" s="479"/>
      <c r="I125" s="480"/>
    </row>
    <row r="126" spans="2:9" ht="12.75" x14ac:dyDescent="0.2">
      <c r="B126" s="494" t="s">
        <v>156</v>
      </c>
      <c r="C126" s="478">
        <v>0.04</v>
      </c>
      <c r="D126" s="478">
        <v>0.04</v>
      </c>
      <c r="E126" s="478">
        <v>0.05</v>
      </c>
      <c r="F126" s="478">
        <v>0.06</v>
      </c>
      <c r="G126" s="478">
        <v>0.06</v>
      </c>
      <c r="H126" s="479">
        <v>7.0000000000000007E-2</v>
      </c>
      <c r="I126" s="480"/>
    </row>
    <row r="127" spans="2:9" ht="12.75" x14ac:dyDescent="0.2">
      <c r="B127" s="474"/>
      <c r="C127" s="478"/>
      <c r="D127" s="478"/>
      <c r="E127" s="478"/>
      <c r="F127" s="478"/>
      <c r="G127" s="478"/>
      <c r="H127" s="479"/>
      <c r="I127" s="480"/>
    </row>
    <row r="128" spans="2:9" ht="12.75" x14ac:dyDescent="0.2">
      <c r="B128" s="474" t="s">
        <v>344</v>
      </c>
      <c r="C128" s="478">
        <v>0.04</v>
      </c>
      <c r="D128" s="478">
        <v>0.04</v>
      </c>
      <c r="E128" s="478">
        <v>0.04</v>
      </c>
      <c r="F128" s="478">
        <v>0.05</v>
      </c>
      <c r="G128" s="478">
        <v>0.05</v>
      </c>
      <c r="H128" s="479">
        <v>0.05</v>
      </c>
      <c r="I128" s="480"/>
    </row>
    <row r="129" spans="2:9" ht="12.75" x14ac:dyDescent="0.2">
      <c r="B129" s="474"/>
      <c r="C129" s="478"/>
      <c r="D129" s="478"/>
      <c r="E129" s="478"/>
      <c r="F129" s="478"/>
      <c r="G129" s="478"/>
      <c r="H129" s="479"/>
      <c r="I129" s="480"/>
    </row>
    <row r="130" spans="2:9" ht="12.75" x14ac:dyDescent="0.2">
      <c r="B130" s="474" t="s">
        <v>345</v>
      </c>
      <c r="C130" s="478">
        <v>0.06</v>
      </c>
      <c r="D130" s="478">
        <v>0.06</v>
      </c>
      <c r="E130" s="478">
        <v>0.06</v>
      </c>
      <c r="F130" s="478">
        <v>0.06</v>
      </c>
      <c r="G130" s="478">
        <v>0.05</v>
      </c>
      <c r="H130" s="479">
        <v>0.05</v>
      </c>
      <c r="I130" s="480"/>
    </row>
    <row r="131" spans="2:9" ht="12.75" x14ac:dyDescent="0.2">
      <c r="B131" s="474"/>
      <c r="C131" s="478"/>
      <c r="D131" s="478"/>
      <c r="E131" s="478"/>
      <c r="F131" s="478"/>
      <c r="G131" s="478"/>
      <c r="H131" s="479"/>
      <c r="I131" s="480"/>
    </row>
    <row r="132" spans="2:9" ht="12.75" x14ac:dyDescent="0.2">
      <c r="B132" s="474" t="s">
        <v>346</v>
      </c>
      <c r="C132" s="478">
        <v>0.03</v>
      </c>
      <c r="D132" s="478">
        <v>0.04</v>
      </c>
      <c r="E132" s="478">
        <v>0.05</v>
      </c>
      <c r="F132" s="478">
        <v>0.06</v>
      </c>
      <c r="G132" s="478">
        <v>7.0000000000000007E-2</v>
      </c>
      <c r="H132" s="479">
        <v>7.0000000000000007E-2</v>
      </c>
      <c r="I132" s="480"/>
    </row>
    <row r="133" spans="2:9" ht="12.75" x14ac:dyDescent="0.2">
      <c r="B133" s="474"/>
      <c r="C133" s="478"/>
      <c r="D133" s="478"/>
      <c r="E133" s="478"/>
      <c r="F133" s="478"/>
      <c r="G133" s="478"/>
      <c r="H133" s="479"/>
      <c r="I133" s="480"/>
    </row>
    <row r="134" spans="2:9" ht="12.75" x14ac:dyDescent="0.2">
      <c r="B134" s="474" t="s">
        <v>347</v>
      </c>
      <c r="C134" s="478">
        <v>0</v>
      </c>
      <c r="D134" s="478">
        <v>0.04</v>
      </c>
      <c r="E134" s="478">
        <v>0.05</v>
      </c>
      <c r="F134" s="478">
        <v>0.05</v>
      </c>
      <c r="G134" s="478">
        <v>0.05</v>
      </c>
      <c r="H134" s="479">
        <v>0.05</v>
      </c>
      <c r="I134" s="480"/>
    </row>
    <row r="135" spans="2:9" ht="12.75" x14ac:dyDescent="0.2">
      <c r="B135" s="486" t="s">
        <v>348</v>
      </c>
      <c r="C135" s="496">
        <f t="shared" ref="C135:H135" si="8">SUM(C114:C134)</f>
        <v>1.0000000000000002</v>
      </c>
      <c r="D135" s="496">
        <f t="shared" si="8"/>
        <v>1.0000000000000002</v>
      </c>
      <c r="E135" s="496">
        <f t="shared" si="8"/>
        <v>1.0000000000000004</v>
      </c>
      <c r="F135" s="496">
        <f t="shared" si="8"/>
        <v>1.0000000000000004</v>
      </c>
      <c r="G135" s="496">
        <f t="shared" si="8"/>
        <v>1.0000000000000004</v>
      </c>
      <c r="H135" s="497">
        <f t="shared" si="8"/>
        <v>1.0000000000000004</v>
      </c>
      <c r="I135" s="480"/>
    </row>
    <row r="136" spans="2:9" ht="12.75" x14ac:dyDescent="0.2">
      <c r="B136" s="486"/>
      <c r="C136" s="480"/>
      <c r="D136" s="480"/>
      <c r="E136" s="480"/>
      <c r="F136" s="480"/>
      <c r="G136" s="480"/>
      <c r="H136" s="489"/>
      <c r="I136" s="480"/>
    </row>
    <row r="137" spans="2:9" ht="12.75" x14ac:dyDescent="0.2">
      <c r="B137" s="618" t="s">
        <v>349</v>
      </c>
      <c r="C137" s="619"/>
      <c r="D137" s="619"/>
      <c r="E137" s="619"/>
      <c r="F137" s="619"/>
      <c r="G137" s="619"/>
      <c r="H137" s="620"/>
      <c r="I137" s="480"/>
    </row>
    <row r="138" spans="2:9" ht="12.75" x14ac:dyDescent="0.2">
      <c r="B138" s="474" t="s">
        <v>357</v>
      </c>
      <c r="C138" s="498">
        <v>0</v>
      </c>
      <c r="D138" s="498">
        <v>0</v>
      </c>
      <c r="E138" s="498">
        <v>0</v>
      </c>
      <c r="F138" s="498">
        <v>0</v>
      </c>
      <c r="G138" s="498">
        <v>0</v>
      </c>
      <c r="H138" s="499">
        <v>0</v>
      </c>
      <c r="I138" s="480"/>
    </row>
    <row r="139" spans="2:9" ht="13.5" thickBot="1" x14ac:dyDescent="0.25">
      <c r="B139" s="474"/>
      <c r="C139" s="480"/>
      <c r="D139" s="480"/>
      <c r="E139" s="480"/>
      <c r="F139" s="480"/>
      <c r="G139" s="480"/>
      <c r="H139" s="489"/>
      <c r="I139" s="480"/>
    </row>
    <row r="140" spans="2:9" s="501" customFormat="1" ht="25.15" customHeight="1" x14ac:dyDescent="0.2">
      <c r="B140" s="621" t="s">
        <v>351</v>
      </c>
      <c r="C140" s="622"/>
      <c r="D140" s="622"/>
      <c r="E140" s="622"/>
      <c r="F140" s="622"/>
      <c r="G140" s="622"/>
      <c r="H140" s="623"/>
      <c r="I140" s="500"/>
    </row>
    <row r="141" spans="2:9" s="503" customFormat="1" ht="25.15" customHeight="1" x14ac:dyDescent="0.2">
      <c r="B141" s="606" t="s">
        <v>352</v>
      </c>
      <c r="C141" s="607"/>
      <c r="D141" s="607"/>
      <c r="E141" s="607"/>
      <c r="F141" s="607"/>
      <c r="G141" s="607"/>
      <c r="H141" s="608"/>
      <c r="I141" s="502"/>
    </row>
    <row r="142" spans="2:9" s="200" customFormat="1" ht="25.15" customHeight="1" x14ac:dyDescent="0.2">
      <c r="B142" s="606" t="s">
        <v>353</v>
      </c>
      <c r="C142" s="607"/>
      <c r="D142" s="607"/>
      <c r="E142" s="607"/>
      <c r="F142" s="607"/>
      <c r="G142" s="607"/>
      <c r="H142" s="608"/>
      <c r="I142" s="502"/>
    </row>
    <row r="143" spans="2:9" s="200" customFormat="1" ht="25.15" customHeight="1" thickBot="1" x14ac:dyDescent="0.25">
      <c r="B143" s="609" t="s">
        <v>354</v>
      </c>
      <c r="C143" s="610"/>
      <c r="D143" s="610"/>
      <c r="E143" s="610"/>
      <c r="F143" s="610"/>
      <c r="G143" s="610"/>
      <c r="H143" s="611"/>
      <c r="I143" s="502"/>
    </row>
    <row r="144" spans="2:9" ht="16.5" thickBot="1" x14ac:dyDescent="0.3">
      <c r="B144" s="504"/>
    </row>
    <row r="145" spans="2:9" s="59" customFormat="1" ht="21" thickTop="1" x14ac:dyDescent="0.3">
      <c r="B145" s="612" t="s">
        <v>358</v>
      </c>
      <c r="C145" s="613"/>
      <c r="D145" s="613"/>
      <c r="E145" s="613"/>
      <c r="F145" s="613"/>
      <c r="G145" s="613"/>
      <c r="H145" s="614"/>
      <c r="I145" s="303"/>
    </row>
    <row r="146" spans="2:9" s="54" customFormat="1" ht="15" customHeight="1" x14ac:dyDescent="0.25">
      <c r="B146" s="505" t="s">
        <v>359</v>
      </c>
      <c r="C146" s="469"/>
      <c r="D146" s="469"/>
      <c r="E146" s="469"/>
      <c r="F146" s="469"/>
      <c r="G146" s="469"/>
      <c r="H146" s="470"/>
      <c r="I146" s="469"/>
    </row>
    <row r="147" spans="2:9" s="119" customFormat="1" ht="12.75" x14ac:dyDescent="0.2">
      <c r="B147" s="471" t="s">
        <v>328</v>
      </c>
      <c r="C147" s="472">
        <v>25000</v>
      </c>
      <c r="D147" s="472">
        <v>35000</v>
      </c>
      <c r="E147" s="472">
        <v>45000</v>
      </c>
      <c r="F147" s="472">
        <v>55000</v>
      </c>
      <c r="G147" s="472">
        <v>85000</v>
      </c>
      <c r="H147" s="473">
        <v>125000</v>
      </c>
      <c r="I147" s="469"/>
    </row>
    <row r="148" spans="2:9" s="54" customFormat="1" ht="15.75" x14ac:dyDescent="0.25">
      <c r="B148" s="474"/>
      <c r="C148" s="475"/>
      <c r="D148" s="475"/>
      <c r="E148" s="475"/>
      <c r="F148" s="475"/>
      <c r="G148" s="475"/>
      <c r="H148" s="476"/>
      <c r="I148" s="469"/>
    </row>
    <row r="149" spans="2:9" s="1" customFormat="1" ht="12.75" x14ac:dyDescent="0.2">
      <c r="B149" s="477" t="s">
        <v>329</v>
      </c>
      <c r="C149" s="478">
        <v>0.1</v>
      </c>
      <c r="D149" s="478">
        <v>0.1</v>
      </c>
      <c r="E149" s="478">
        <v>0.1</v>
      </c>
      <c r="F149" s="478">
        <v>0.1</v>
      </c>
      <c r="G149" s="478">
        <v>0.1</v>
      </c>
      <c r="H149" s="479">
        <v>0.1</v>
      </c>
      <c r="I149" s="480"/>
    </row>
    <row r="150" spans="2:9" s="54" customFormat="1" ht="15.75" x14ac:dyDescent="0.25">
      <c r="B150" s="474"/>
      <c r="C150" s="481"/>
      <c r="D150" s="481"/>
      <c r="E150" s="481"/>
      <c r="F150" s="481"/>
      <c r="G150" s="481"/>
      <c r="H150" s="482"/>
      <c r="I150" s="483"/>
    </row>
    <row r="151" spans="2:9" s="54" customFormat="1" ht="15.75" x14ac:dyDescent="0.25">
      <c r="B151" s="477" t="s">
        <v>330</v>
      </c>
      <c r="C151" s="484"/>
      <c r="D151" s="484"/>
      <c r="E151" s="484"/>
      <c r="F151" s="484"/>
      <c r="G151" s="484"/>
      <c r="H151" s="485"/>
      <c r="I151" s="483"/>
    </row>
    <row r="152" spans="2:9" ht="12.75" x14ac:dyDescent="0.2">
      <c r="B152" s="477" t="s">
        <v>331</v>
      </c>
      <c r="C152" s="484"/>
      <c r="D152" s="484"/>
      <c r="E152" s="484"/>
      <c r="F152" s="484"/>
      <c r="G152" s="484"/>
      <c r="H152" s="485"/>
      <c r="I152" s="480"/>
    </row>
    <row r="153" spans="2:9" ht="12.75" x14ac:dyDescent="0.2">
      <c r="B153" s="477" t="s">
        <v>332</v>
      </c>
      <c r="C153" s="484"/>
      <c r="D153" s="484"/>
      <c r="E153" s="484"/>
      <c r="F153" s="484"/>
      <c r="G153" s="484"/>
      <c r="H153" s="485"/>
      <c r="I153" s="480"/>
    </row>
    <row r="154" spans="2:9" ht="12.75" x14ac:dyDescent="0.2">
      <c r="B154" s="477" t="s">
        <v>333</v>
      </c>
      <c r="C154" s="484"/>
      <c r="D154" s="484"/>
      <c r="E154" s="484"/>
      <c r="F154" s="484"/>
      <c r="G154" s="484"/>
      <c r="H154" s="485"/>
      <c r="I154" s="480"/>
    </row>
    <row r="155" spans="2:9" ht="12.75" x14ac:dyDescent="0.2">
      <c r="B155" s="477" t="s">
        <v>334</v>
      </c>
      <c r="C155" s="484"/>
      <c r="D155" s="484"/>
      <c r="E155" s="484"/>
      <c r="F155" s="484"/>
      <c r="G155" s="484"/>
      <c r="H155" s="485"/>
      <c r="I155" s="480"/>
    </row>
    <row r="156" spans="2:9" ht="12.75" x14ac:dyDescent="0.2">
      <c r="B156" s="486" t="s">
        <v>335</v>
      </c>
      <c r="C156" s="487">
        <f>SUM(C151:C155)</f>
        <v>0</v>
      </c>
      <c r="D156" s="487">
        <f t="shared" ref="D156:H156" si="9">SUM(D151:D155)</f>
        <v>0</v>
      </c>
      <c r="E156" s="487">
        <f t="shared" si="9"/>
        <v>0</v>
      </c>
      <c r="F156" s="487">
        <f t="shared" si="9"/>
        <v>0</v>
      </c>
      <c r="G156" s="487">
        <f t="shared" si="9"/>
        <v>0</v>
      </c>
      <c r="H156" s="488">
        <f t="shared" si="9"/>
        <v>0</v>
      </c>
      <c r="I156" s="480"/>
    </row>
    <row r="157" spans="2:9" ht="12.75" x14ac:dyDescent="0.2">
      <c r="B157" s="474"/>
      <c r="C157" s="480"/>
      <c r="D157" s="480"/>
      <c r="E157" s="480"/>
      <c r="F157" s="480"/>
      <c r="G157" s="480"/>
      <c r="H157" s="489"/>
      <c r="I157" s="480"/>
    </row>
    <row r="158" spans="2:9" ht="12.75" x14ac:dyDescent="0.2">
      <c r="B158" s="615" t="s">
        <v>336</v>
      </c>
      <c r="C158" s="616"/>
      <c r="D158" s="616"/>
      <c r="E158" s="616"/>
      <c r="F158" s="616"/>
      <c r="G158" s="616"/>
      <c r="H158" s="617"/>
      <c r="I158" s="490"/>
    </row>
    <row r="159" spans="2:9" s="254" customFormat="1" ht="18" x14ac:dyDescent="0.25">
      <c r="B159" s="471" t="s">
        <v>337</v>
      </c>
      <c r="C159" s="472">
        <f>C147-(C147*C149)-(C147*(SUM(C151:C155)))</f>
        <v>22500</v>
      </c>
      <c r="D159" s="472">
        <f t="shared" ref="D159:H159" si="10">D147-(D147*D149)-(D147*(SUM(D151:D155)))</f>
        <v>31500</v>
      </c>
      <c r="E159" s="472">
        <f t="shared" si="10"/>
        <v>40500</v>
      </c>
      <c r="F159" s="472">
        <f t="shared" si="10"/>
        <v>49500</v>
      </c>
      <c r="G159" s="472">
        <f t="shared" si="10"/>
        <v>76500</v>
      </c>
      <c r="H159" s="473">
        <f t="shared" si="10"/>
        <v>112500</v>
      </c>
      <c r="I159" s="469"/>
    </row>
    <row r="160" spans="2:9" ht="12.4" customHeight="1" x14ac:dyDescent="0.2">
      <c r="B160" s="491"/>
      <c r="C160" s="492"/>
      <c r="D160" s="492"/>
      <c r="E160" s="492"/>
      <c r="F160" s="492"/>
      <c r="G160" s="492"/>
      <c r="H160" s="493"/>
      <c r="I160" s="490"/>
    </row>
    <row r="161" spans="2:9" s="1" customFormat="1" ht="12.75" x14ac:dyDescent="0.2">
      <c r="B161" s="495" t="s">
        <v>338</v>
      </c>
      <c r="C161" s="478">
        <v>0.4</v>
      </c>
      <c r="D161" s="478">
        <v>0.39</v>
      </c>
      <c r="E161" s="478">
        <v>0.39</v>
      </c>
      <c r="F161" s="478">
        <v>0.36</v>
      </c>
      <c r="G161" s="478">
        <v>0.34</v>
      </c>
      <c r="H161" s="479">
        <v>0.3</v>
      </c>
      <c r="I161" s="480"/>
    </row>
    <row r="162" spans="2:9" s="54" customFormat="1" ht="15.75" x14ac:dyDescent="0.25">
      <c r="B162" s="494"/>
      <c r="C162" s="481"/>
      <c r="D162" s="481"/>
      <c r="E162" s="481"/>
      <c r="F162" s="481"/>
      <c r="G162" s="481"/>
      <c r="H162" s="482"/>
      <c r="I162" s="483"/>
    </row>
    <row r="163" spans="2:9" ht="12.75" x14ac:dyDescent="0.2">
      <c r="B163" s="494" t="s">
        <v>339</v>
      </c>
      <c r="C163" s="478">
        <v>0.15</v>
      </c>
      <c r="D163" s="478">
        <v>0.14000000000000001</v>
      </c>
      <c r="E163" s="478">
        <v>0.14000000000000001</v>
      </c>
      <c r="F163" s="478">
        <v>0.13</v>
      </c>
      <c r="G163" s="478">
        <v>0.13</v>
      </c>
      <c r="H163" s="479">
        <v>0.12</v>
      </c>
      <c r="I163" s="480"/>
    </row>
    <row r="164" spans="2:9" ht="12.75" x14ac:dyDescent="0.2">
      <c r="B164" s="494"/>
      <c r="C164" s="478"/>
      <c r="D164" s="478"/>
      <c r="E164" s="478"/>
      <c r="F164" s="478"/>
      <c r="G164" s="478"/>
      <c r="H164" s="479"/>
      <c r="I164" s="480"/>
    </row>
    <row r="165" spans="2:9" ht="12.75" x14ac:dyDescent="0.2">
      <c r="B165" s="494" t="s">
        <v>340</v>
      </c>
      <c r="C165" s="478">
        <v>0.15</v>
      </c>
      <c r="D165" s="478">
        <v>0.14000000000000001</v>
      </c>
      <c r="E165" s="478">
        <v>0.14000000000000001</v>
      </c>
      <c r="F165" s="478">
        <v>0.13</v>
      </c>
      <c r="G165" s="478">
        <v>0.13</v>
      </c>
      <c r="H165" s="479">
        <v>0.12</v>
      </c>
      <c r="I165" s="480"/>
    </row>
    <row r="166" spans="2:9" ht="12.75" x14ac:dyDescent="0.2">
      <c r="B166" s="494"/>
      <c r="C166" s="478"/>
      <c r="D166" s="478"/>
      <c r="E166" s="478"/>
      <c r="F166" s="478"/>
      <c r="G166" s="478"/>
      <c r="H166" s="479"/>
      <c r="I166" s="480"/>
    </row>
    <row r="167" spans="2:9" ht="12.75" x14ac:dyDescent="0.2">
      <c r="B167" s="494" t="s">
        <v>341</v>
      </c>
      <c r="C167" s="478">
        <v>0.03</v>
      </c>
      <c r="D167" s="478">
        <v>0.03</v>
      </c>
      <c r="E167" s="478">
        <v>0.04</v>
      </c>
      <c r="F167" s="478">
        <v>0.04</v>
      </c>
      <c r="G167" s="478">
        <v>0.05</v>
      </c>
      <c r="H167" s="479">
        <v>0.05</v>
      </c>
      <c r="I167" s="480"/>
    </row>
    <row r="168" spans="2:9" ht="12.75" x14ac:dyDescent="0.2">
      <c r="B168" s="494"/>
      <c r="C168" s="478"/>
      <c r="D168" s="478"/>
      <c r="E168" s="478"/>
      <c r="F168" s="478"/>
      <c r="G168" s="478"/>
      <c r="H168" s="479"/>
      <c r="I168" s="480"/>
    </row>
    <row r="169" spans="2:9" s="1" customFormat="1" ht="14.65" customHeight="1" x14ac:dyDescent="0.2">
      <c r="B169" s="495" t="s">
        <v>342</v>
      </c>
      <c r="C169" s="478">
        <v>0.05</v>
      </c>
      <c r="D169" s="478">
        <v>0.05</v>
      </c>
      <c r="E169" s="478">
        <v>0.05</v>
      </c>
      <c r="F169" s="478">
        <v>0.05</v>
      </c>
      <c r="G169" s="478">
        <v>0.05</v>
      </c>
      <c r="H169" s="479">
        <v>0.05</v>
      </c>
      <c r="I169" s="480"/>
    </row>
    <row r="170" spans="2:9" s="1" customFormat="1" ht="14.65" customHeight="1" x14ac:dyDescent="0.2">
      <c r="B170" s="495"/>
      <c r="C170" s="478"/>
      <c r="D170" s="478"/>
      <c r="E170" s="478"/>
      <c r="F170" s="478"/>
      <c r="G170" s="478"/>
      <c r="H170" s="479"/>
      <c r="I170" s="480"/>
    </row>
    <row r="171" spans="2:9" ht="12.75" x14ac:dyDescent="0.2">
      <c r="B171" s="494" t="s">
        <v>343</v>
      </c>
      <c r="C171" s="478">
        <v>0.03</v>
      </c>
      <c r="D171" s="478">
        <v>0.04</v>
      </c>
      <c r="E171" s="478">
        <v>0.04</v>
      </c>
      <c r="F171" s="478">
        <v>0.06</v>
      </c>
      <c r="G171" s="478">
        <v>0.06</v>
      </c>
      <c r="H171" s="479">
        <v>0.06</v>
      </c>
      <c r="I171" s="480"/>
    </row>
    <row r="172" spans="2:9" ht="12.75" x14ac:dyDescent="0.2">
      <c r="B172" s="494"/>
      <c r="C172" s="478"/>
      <c r="D172" s="478"/>
      <c r="E172" s="478"/>
      <c r="F172" s="478"/>
      <c r="G172" s="478"/>
      <c r="H172" s="479"/>
      <c r="I172" s="480"/>
    </row>
    <row r="173" spans="2:9" ht="12.75" x14ac:dyDescent="0.2">
      <c r="B173" s="494" t="s">
        <v>156</v>
      </c>
      <c r="C173" s="478">
        <v>0.05</v>
      </c>
      <c r="D173" s="478">
        <v>0.05</v>
      </c>
      <c r="E173" s="478">
        <v>0.05</v>
      </c>
      <c r="F173" s="478">
        <v>0.06</v>
      </c>
      <c r="G173" s="478">
        <v>7.0000000000000007E-2</v>
      </c>
      <c r="H173" s="479">
        <v>7.0000000000000007E-2</v>
      </c>
      <c r="I173" s="480"/>
    </row>
    <row r="174" spans="2:9" ht="12.75" x14ac:dyDescent="0.2">
      <c r="B174" s="474"/>
      <c r="C174" s="478"/>
      <c r="D174" s="478"/>
      <c r="E174" s="478"/>
      <c r="F174" s="478"/>
      <c r="G174" s="478"/>
      <c r="H174" s="479"/>
      <c r="I174" s="480"/>
    </row>
    <row r="175" spans="2:9" ht="12.75" x14ac:dyDescent="0.2">
      <c r="B175" s="474" t="s">
        <v>344</v>
      </c>
      <c r="C175" s="478">
        <v>0.05</v>
      </c>
      <c r="D175" s="478">
        <v>0.05</v>
      </c>
      <c r="E175" s="478">
        <v>0.05</v>
      </c>
      <c r="F175" s="478">
        <v>0.05</v>
      </c>
      <c r="G175" s="478">
        <v>0.05</v>
      </c>
      <c r="H175" s="479">
        <v>0.05</v>
      </c>
      <c r="I175" s="480"/>
    </row>
    <row r="176" spans="2:9" ht="12.75" x14ac:dyDescent="0.2">
      <c r="B176" s="474"/>
      <c r="C176" s="478"/>
      <c r="D176" s="478"/>
      <c r="E176" s="478"/>
      <c r="F176" s="478"/>
      <c r="G176" s="478"/>
      <c r="H176" s="479"/>
      <c r="I176" s="480"/>
    </row>
    <row r="177" spans="2:9" ht="12.75" x14ac:dyDescent="0.2">
      <c r="B177" s="474" t="s">
        <v>345</v>
      </c>
      <c r="C177" s="478">
        <v>0.06</v>
      </c>
      <c r="D177" s="478">
        <v>7.0000000000000007E-2</v>
      </c>
      <c r="E177" s="478">
        <v>0.06</v>
      </c>
      <c r="F177" s="478">
        <v>0.06</v>
      </c>
      <c r="G177" s="478">
        <v>0.06</v>
      </c>
      <c r="H177" s="479">
        <v>0.06</v>
      </c>
      <c r="I177" s="480"/>
    </row>
    <row r="178" spans="2:9" ht="12.75" x14ac:dyDescent="0.2">
      <c r="B178" s="474"/>
      <c r="C178" s="478"/>
      <c r="D178" s="478"/>
      <c r="E178" s="478"/>
      <c r="F178" s="478"/>
      <c r="G178" s="478"/>
      <c r="H178" s="479"/>
      <c r="I178" s="480"/>
    </row>
    <row r="179" spans="2:9" ht="12.75" x14ac:dyDescent="0.2">
      <c r="B179" s="474" t="s">
        <v>346</v>
      </c>
      <c r="C179" s="478">
        <v>0.03</v>
      </c>
      <c r="D179" s="478">
        <v>0.04</v>
      </c>
      <c r="E179" s="478">
        <v>0.04</v>
      </c>
      <c r="F179" s="478">
        <v>0.06</v>
      </c>
      <c r="G179" s="478">
        <v>0.06</v>
      </c>
      <c r="H179" s="479">
        <v>0.06</v>
      </c>
      <c r="I179" s="480"/>
    </row>
    <row r="180" spans="2:9" ht="12.75" x14ac:dyDescent="0.2">
      <c r="B180" s="474"/>
      <c r="C180" s="478"/>
      <c r="D180" s="478"/>
      <c r="E180" s="478"/>
      <c r="F180" s="478"/>
      <c r="G180" s="478"/>
      <c r="H180" s="479"/>
      <c r="I180" s="480"/>
    </row>
    <row r="181" spans="2:9" ht="12.75" x14ac:dyDescent="0.2">
      <c r="B181" s="474" t="s">
        <v>347</v>
      </c>
      <c r="C181" s="478">
        <v>0</v>
      </c>
      <c r="D181" s="478">
        <v>0</v>
      </c>
      <c r="E181" s="478">
        <v>0</v>
      </c>
      <c r="F181" s="478">
        <v>0</v>
      </c>
      <c r="G181" s="478">
        <v>0</v>
      </c>
      <c r="H181" s="479">
        <v>0.06</v>
      </c>
      <c r="I181" s="480"/>
    </row>
    <row r="182" spans="2:9" ht="12.75" x14ac:dyDescent="0.2">
      <c r="B182" s="486" t="s">
        <v>348</v>
      </c>
      <c r="C182" s="496">
        <f t="shared" ref="C182:H182" si="11">SUM(C161:C181)</f>
        <v>1.0000000000000002</v>
      </c>
      <c r="D182" s="496">
        <f t="shared" si="11"/>
        <v>1.0000000000000002</v>
      </c>
      <c r="E182" s="496">
        <f t="shared" si="11"/>
        <v>1.0000000000000002</v>
      </c>
      <c r="F182" s="496">
        <f t="shared" si="11"/>
        <v>1.0000000000000002</v>
      </c>
      <c r="G182" s="496">
        <f t="shared" si="11"/>
        <v>1.0000000000000004</v>
      </c>
      <c r="H182" s="497">
        <f t="shared" si="11"/>
        <v>1.0000000000000004</v>
      </c>
      <c r="I182" s="480"/>
    </row>
    <row r="183" spans="2:9" ht="12.75" x14ac:dyDescent="0.2">
      <c r="B183" s="486"/>
      <c r="C183" s="480"/>
      <c r="D183" s="480"/>
      <c r="E183" s="480"/>
      <c r="F183" s="480"/>
      <c r="G183" s="480"/>
      <c r="H183" s="489"/>
      <c r="I183" s="480"/>
    </row>
    <row r="184" spans="2:9" ht="12.75" x14ac:dyDescent="0.2">
      <c r="B184" s="618" t="s">
        <v>349</v>
      </c>
      <c r="C184" s="619"/>
      <c r="D184" s="619"/>
      <c r="E184" s="619"/>
      <c r="F184" s="619"/>
      <c r="G184" s="619"/>
      <c r="H184" s="620"/>
      <c r="I184" s="480"/>
    </row>
    <row r="185" spans="2:9" ht="12.75" x14ac:dyDescent="0.2">
      <c r="B185" s="474" t="s">
        <v>350</v>
      </c>
      <c r="C185" s="498">
        <v>0.06</v>
      </c>
      <c r="D185" s="498">
        <v>0.06</v>
      </c>
      <c r="E185" s="498">
        <v>0.05</v>
      </c>
      <c r="F185" s="498">
        <v>0.05</v>
      </c>
      <c r="G185" s="498">
        <v>0.04</v>
      </c>
      <c r="H185" s="499">
        <v>0.04</v>
      </c>
      <c r="I185" s="480"/>
    </row>
    <row r="186" spans="2:9" ht="13.5" thickBot="1" x14ac:dyDescent="0.25">
      <c r="B186" s="474"/>
      <c r="C186" s="480"/>
      <c r="D186" s="480"/>
      <c r="E186" s="480"/>
      <c r="F186" s="480"/>
      <c r="G186" s="480"/>
      <c r="H186" s="489"/>
      <c r="I186" s="480"/>
    </row>
    <row r="187" spans="2:9" s="501" customFormat="1" ht="25.15" customHeight="1" x14ac:dyDescent="0.2">
      <c r="B187" s="621" t="s">
        <v>351</v>
      </c>
      <c r="C187" s="622"/>
      <c r="D187" s="622"/>
      <c r="E187" s="622"/>
      <c r="F187" s="622"/>
      <c r="G187" s="622"/>
      <c r="H187" s="623"/>
      <c r="I187" s="500"/>
    </row>
    <row r="188" spans="2:9" s="503" customFormat="1" ht="25.15" customHeight="1" x14ac:dyDescent="0.2">
      <c r="B188" s="606" t="s">
        <v>352</v>
      </c>
      <c r="C188" s="607"/>
      <c r="D188" s="607"/>
      <c r="E188" s="607"/>
      <c r="F188" s="607"/>
      <c r="G188" s="607"/>
      <c r="H188" s="608"/>
      <c r="I188" s="502"/>
    </row>
    <row r="189" spans="2:9" s="200" customFormat="1" ht="25.15" customHeight="1" x14ac:dyDescent="0.2">
      <c r="B189" s="606" t="s">
        <v>353</v>
      </c>
      <c r="C189" s="607"/>
      <c r="D189" s="607"/>
      <c r="E189" s="607"/>
      <c r="F189" s="607"/>
      <c r="G189" s="607"/>
      <c r="H189" s="608"/>
      <c r="I189" s="502"/>
    </row>
    <row r="190" spans="2:9" s="200" customFormat="1" ht="25.15" customHeight="1" thickBot="1" x14ac:dyDescent="0.25">
      <c r="B190" s="609" t="s">
        <v>354</v>
      </c>
      <c r="C190" s="610"/>
      <c r="D190" s="610"/>
      <c r="E190" s="610"/>
      <c r="F190" s="610"/>
      <c r="G190" s="610"/>
      <c r="H190" s="611"/>
      <c r="I190" s="502"/>
    </row>
    <row r="191" spans="2:9" s="171" customFormat="1" ht="16.5" thickBot="1" x14ac:dyDescent="0.3">
      <c r="B191" s="508"/>
      <c r="C191" s="303"/>
      <c r="D191" s="303"/>
      <c r="E191" s="303"/>
      <c r="F191" s="303"/>
      <c r="G191" s="303"/>
      <c r="H191" s="303"/>
      <c r="I191" s="303"/>
    </row>
    <row r="192" spans="2:9" s="59" customFormat="1" ht="21" thickTop="1" x14ac:dyDescent="0.3">
      <c r="B192" s="612" t="s">
        <v>358</v>
      </c>
      <c r="C192" s="613"/>
      <c r="D192" s="613"/>
      <c r="E192" s="613"/>
      <c r="F192" s="613"/>
      <c r="G192" s="613"/>
      <c r="H192" s="614"/>
      <c r="I192" s="303"/>
    </row>
    <row r="193" spans="2:9" s="54" customFormat="1" ht="15" customHeight="1" x14ac:dyDescent="0.25">
      <c r="B193" s="505" t="s">
        <v>360</v>
      </c>
      <c r="C193" s="509"/>
      <c r="D193" s="510"/>
      <c r="E193" s="469"/>
      <c r="F193" s="510"/>
      <c r="G193" s="469"/>
      <c r="H193" s="470"/>
      <c r="I193" s="469"/>
    </row>
    <row r="194" spans="2:9" s="119" customFormat="1" ht="12.75" x14ac:dyDescent="0.2">
      <c r="B194" s="471" t="s">
        <v>328</v>
      </c>
      <c r="C194" s="472">
        <v>25000</v>
      </c>
      <c r="D194" s="472">
        <v>35000</v>
      </c>
      <c r="E194" s="472">
        <v>45000</v>
      </c>
      <c r="F194" s="472">
        <v>55000</v>
      </c>
      <c r="G194" s="472">
        <v>85000</v>
      </c>
      <c r="H194" s="473">
        <v>125000</v>
      </c>
      <c r="I194" s="469"/>
    </row>
    <row r="195" spans="2:9" s="54" customFormat="1" ht="15.75" x14ac:dyDescent="0.25">
      <c r="B195" s="474"/>
      <c r="C195" s="475"/>
      <c r="D195" s="475"/>
      <c r="E195" s="475"/>
      <c r="F195" s="475"/>
      <c r="G195" s="475"/>
      <c r="H195" s="476"/>
      <c r="I195" s="469"/>
    </row>
    <row r="196" spans="2:9" s="1" customFormat="1" ht="12.75" x14ac:dyDescent="0.2">
      <c r="B196" s="477" t="s">
        <v>329</v>
      </c>
      <c r="C196" s="478">
        <v>0.1</v>
      </c>
      <c r="D196" s="478">
        <v>0.1</v>
      </c>
      <c r="E196" s="478">
        <v>0.1</v>
      </c>
      <c r="F196" s="478">
        <v>0.1</v>
      </c>
      <c r="G196" s="478">
        <v>0.1</v>
      </c>
      <c r="H196" s="479">
        <v>0.1</v>
      </c>
      <c r="I196" s="480"/>
    </row>
    <row r="197" spans="2:9" s="54" customFormat="1" ht="15.75" x14ac:dyDescent="0.25">
      <c r="B197" s="474"/>
      <c r="C197" s="481"/>
      <c r="D197" s="481"/>
      <c r="E197" s="481"/>
      <c r="F197" s="481"/>
      <c r="G197" s="481"/>
      <c r="H197" s="482"/>
      <c r="I197" s="483"/>
    </row>
    <row r="198" spans="2:9" s="54" customFormat="1" ht="15.75" x14ac:dyDescent="0.25">
      <c r="B198" s="477" t="s">
        <v>330</v>
      </c>
      <c r="C198" s="484"/>
      <c r="D198" s="484"/>
      <c r="E198" s="484"/>
      <c r="F198" s="484"/>
      <c r="G198" s="484"/>
      <c r="H198" s="485"/>
      <c r="I198" s="483"/>
    </row>
    <row r="199" spans="2:9" ht="12.75" x14ac:dyDescent="0.2">
      <c r="B199" s="477" t="s">
        <v>331</v>
      </c>
      <c r="C199" s="484"/>
      <c r="D199" s="484"/>
      <c r="E199" s="484"/>
      <c r="F199" s="484"/>
      <c r="G199" s="484"/>
      <c r="H199" s="485"/>
      <c r="I199" s="480"/>
    </row>
    <row r="200" spans="2:9" ht="12.75" x14ac:dyDescent="0.2">
      <c r="B200" s="477" t="s">
        <v>332</v>
      </c>
      <c r="C200" s="484"/>
      <c r="D200" s="484"/>
      <c r="E200" s="484"/>
      <c r="F200" s="484"/>
      <c r="G200" s="484"/>
      <c r="H200" s="485"/>
      <c r="I200" s="480"/>
    </row>
    <row r="201" spans="2:9" ht="12.75" x14ac:dyDescent="0.2">
      <c r="B201" s="477" t="s">
        <v>333</v>
      </c>
      <c r="C201" s="484"/>
      <c r="D201" s="484"/>
      <c r="E201" s="484"/>
      <c r="F201" s="484"/>
      <c r="G201" s="484"/>
      <c r="H201" s="485"/>
      <c r="I201" s="480"/>
    </row>
    <row r="202" spans="2:9" ht="12.75" x14ac:dyDescent="0.2">
      <c r="B202" s="477" t="s">
        <v>334</v>
      </c>
      <c r="C202" s="484"/>
      <c r="D202" s="484"/>
      <c r="E202" s="484"/>
      <c r="F202" s="484"/>
      <c r="G202" s="484"/>
      <c r="H202" s="485"/>
      <c r="I202" s="480"/>
    </row>
    <row r="203" spans="2:9" ht="12.75" x14ac:dyDescent="0.2">
      <c r="B203" s="486" t="s">
        <v>335</v>
      </c>
      <c r="C203" s="487">
        <f>SUM(C198:C202)</f>
        <v>0</v>
      </c>
      <c r="D203" s="487">
        <f t="shared" ref="D203:H203" si="12">SUM(D198:D202)</f>
        <v>0</v>
      </c>
      <c r="E203" s="487">
        <f t="shared" si="12"/>
        <v>0</v>
      </c>
      <c r="F203" s="487">
        <f t="shared" si="12"/>
        <v>0</v>
      </c>
      <c r="G203" s="487">
        <f t="shared" si="12"/>
        <v>0</v>
      </c>
      <c r="H203" s="488">
        <f t="shared" si="12"/>
        <v>0</v>
      </c>
      <c r="I203" s="480"/>
    </row>
    <row r="204" spans="2:9" ht="12.75" x14ac:dyDescent="0.2">
      <c r="B204" s="474"/>
      <c r="C204" s="480"/>
      <c r="D204" s="480"/>
      <c r="E204" s="480"/>
      <c r="F204" s="480"/>
      <c r="G204" s="480"/>
      <c r="H204" s="489"/>
      <c r="I204" s="480"/>
    </row>
    <row r="205" spans="2:9" ht="12.75" x14ac:dyDescent="0.2">
      <c r="B205" s="615" t="s">
        <v>336</v>
      </c>
      <c r="C205" s="616"/>
      <c r="D205" s="616"/>
      <c r="E205" s="616"/>
      <c r="F205" s="616"/>
      <c r="G205" s="616"/>
      <c r="H205" s="617"/>
      <c r="I205" s="490"/>
    </row>
    <row r="206" spans="2:9" s="254" customFormat="1" ht="18" x14ac:dyDescent="0.25">
      <c r="B206" s="471" t="s">
        <v>337</v>
      </c>
      <c r="C206" s="472">
        <f>C194-(C194*C196)-(C194*(SUM(C198:C202)))</f>
        <v>22500</v>
      </c>
      <c r="D206" s="472">
        <f t="shared" ref="D206:H206" si="13">D194-(D194*D196)-(D194*(SUM(D198:D202)))</f>
        <v>31500</v>
      </c>
      <c r="E206" s="472">
        <f t="shared" si="13"/>
        <v>40500</v>
      </c>
      <c r="F206" s="472">
        <f t="shared" si="13"/>
        <v>49500</v>
      </c>
      <c r="G206" s="472">
        <f t="shared" si="13"/>
        <v>76500</v>
      </c>
      <c r="H206" s="473">
        <f t="shared" si="13"/>
        <v>112500</v>
      </c>
      <c r="I206" s="469"/>
    </row>
    <row r="207" spans="2:9" ht="12.4" customHeight="1" x14ac:dyDescent="0.2">
      <c r="B207" s="491"/>
      <c r="C207" s="492"/>
      <c r="D207" s="492"/>
      <c r="E207" s="492"/>
      <c r="F207" s="492"/>
      <c r="G207" s="492"/>
      <c r="H207" s="493"/>
      <c r="I207" s="490"/>
    </row>
    <row r="208" spans="2:9" s="1" customFormat="1" ht="12.75" x14ac:dyDescent="0.2">
      <c r="B208" s="495" t="s">
        <v>338</v>
      </c>
      <c r="C208" s="478">
        <v>0.4</v>
      </c>
      <c r="D208" s="478">
        <v>0.38</v>
      </c>
      <c r="E208" s="478">
        <v>0.36</v>
      </c>
      <c r="F208" s="478">
        <v>0.34</v>
      </c>
      <c r="G208" s="478">
        <v>0.32</v>
      </c>
      <c r="H208" s="479">
        <v>0.3</v>
      </c>
      <c r="I208" s="480"/>
    </row>
    <row r="209" spans="2:9" s="54" customFormat="1" ht="15.75" x14ac:dyDescent="0.25">
      <c r="B209" s="494"/>
      <c r="C209" s="481"/>
      <c r="D209" s="481"/>
      <c r="E209" s="481"/>
      <c r="F209" s="481"/>
      <c r="G209" s="481"/>
      <c r="H209" s="482"/>
      <c r="I209" s="483"/>
    </row>
    <row r="210" spans="2:9" ht="12.75" x14ac:dyDescent="0.2">
      <c r="B210" s="494" t="s">
        <v>339</v>
      </c>
      <c r="C210" s="478">
        <v>0.06</v>
      </c>
      <c r="D210" s="478">
        <v>0.06</v>
      </c>
      <c r="E210" s="478">
        <v>7.0000000000000007E-2</v>
      </c>
      <c r="F210" s="478">
        <v>7.0000000000000007E-2</v>
      </c>
      <c r="G210" s="478">
        <v>7.0000000000000007E-2</v>
      </c>
      <c r="H210" s="479">
        <v>7.0000000000000007E-2</v>
      </c>
      <c r="I210" s="480"/>
    </row>
    <row r="211" spans="2:9" ht="12.75" x14ac:dyDescent="0.2">
      <c r="B211" s="494"/>
      <c r="C211" s="478"/>
      <c r="D211" s="478"/>
      <c r="E211" s="478"/>
      <c r="F211" s="478"/>
      <c r="G211" s="478"/>
      <c r="H211" s="479"/>
      <c r="I211" s="480"/>
    </row>
    <row r="212" spans="2:9" ht="12.75" x14ac:dyDescent="0.2">
      <c r="B212" s="494" t="s">
        <v>340</v>
      </c>
      <c r="C212" s="478">
        <v>0.15</v>
      </c>
      <c r="D212" s="478">
        <v>0.15</v>
      </c>
      <c r="E212" s="478">
        <v>0.14000000000000001</v>
      </c>
      <c r="F212" s="478">
        <v>0.14000000000000001</v>
      </c>
      <c r="G212" s="478">
        <v>0.13</v>
      </c>
      <c r="H212" s="479">
        <v>0.13</v>
      </c>
      <c r="I212" s="480"/>
    </row>
    <row r="213" spans="2:9" ht="12.75" x14ac:dyDescent="0.2">
      <c r="B213" s="494"/>
      <c r="C213" s="478"/>
      <c r="D213" s="478"/>
      <c r="E213" s="478"/>
      <c r="F213" s="478"/>
      <c r="G213" s="478"/>
      <c r="H213" s="479"/>
      <c r="I213" s="480"/>
    </row>
    <row r="214" spans="2:9" ht="12.75" x14ac:dyDescent="0.2">
      <c r="B214" s="494" t="s">
        <v>341</v>
      </c>
      <c r="C214" s="478">
        <v>0.04</v>
      </c>
      <c r="D214" s="478">
        <v>0.04</v>
      </c>
      <c r="E214" s="478">
        <v>0.04</v>
      </c>
      <c r="F214" s="478">
        <v>0.05</v>
      </c>
      <c r="G214" s="478">
        <v>0.05</v>
      </c>
      <c r="H214" s="479">
        <v>0.05</v>
      </c>
      <c r="I214" s="480"/>
    </row>
    <row r="215" spans="2:9" ht="12.75" x14ac:dyDescent="0.2">
      <c r="B215" s="494"/>
      <c r="C215" s="478"/>
      <c r="D215" s="478"/>
      <c r="E215" s="478"/>
      <c r="F215" s="478"/>
      <c r="G215" s="478"/>
      <c r="H215" s="479"/>
      <c r="I215" s="480"/>
    </row>
    <row r="216" spans="2:9" s="1" customFormat="1" ht="14.65" customHeight="1" x14ac:dyDescent="0.2">
      <c r="B216" s="495" t="s">
        <v>342</v>
      </c>
      <c r="C216" s="478">
        <v>0.05</v>
      </c>
      <c r="D216" s="478">
        <v>0.05</v>
      </c>
      <c r="E216" s="478">
        <v>0.05</v>
      </c>
      <c r="F216" s="478">
        <v>0.05</v>
      </c>
      <c r="G216" s="478">
        <v>0.05</v>
      </c>
      <c r="H216" s="479">
        <v>0.05</v>
      </c>
      <c r="I216" s="480"/>
    </row>
    <row r="217" spans="2:9" s="1" customFormat="1" ht="14.65" customHeight="1" x14ac:dyDescent="0.2">
      <c r="B217" s="495"/>
      <c r="C217" s="478"/>
      <c r="D217" s="478"/>
      <c r="E217" s="478"/>
      <c r="F217" s="478"/>
      <c r="G217" s="478"/>
      <c r="H217" s="479"/>
      <c r="I217" s="480"/>
    </row>
    <row r="218" spans="2:9" ht="12.75" x14ac:dyDescent="0.2">
      <c r="B218" s="494" t="s">
        <v>343</v>
      </c>
      <c r="C218" s="478">
        <v>0.06</v>
      </c>
      <c r="D218" s="478">
        <v>0.06</v>
      </c>
      <c r="E218" s="478">
        <v>7.0000000000000007E-2</v>
      </c>
      <c r="F218" s="478">
        <v>7.0000000000000007E-2</v>
      </c>
      <c r="G218" s="478">
        <v>0.08</v>
      </c>
      <c r="H218" s="479">
        <v>0.09</v>
      </c>
      <c r="I218" s="480"/>
    </row>
    <row r="219" spans="2:9" ht="12.75" x14ac:dyDescent="0.2">
      <c r="B219" s="494"/>
      <c r="C219" s="478"/>
      <c r="D219" s="478"/>
      <c r="E219" s="478"/>
      <c r="F219" s="478"/>
      <c r="G219" s="478"/>
      <c r="H219" s="479"/>
      <c r="I219" s="480"/>
    </row>
    <row r="220" spans="2:9" ht="12.75" x14ac:dyDescent="0.2">
      <c r="B220" s="494" t="s">
        <v>156</v>
      </c>
      <c r="C220" s="478">
        <v>0.05</v>
      </c>
      <c r="D220" s="478">
        <v>0.06</v>
      </c>
      <c r="E220" s="478">
        <v>0.06</v>
      </c>
      <c r="F220" s="478">
        <v>7.0000000000000007E-2</v>
      </c>
      <c r="G220" s="478">
        <v>0.08</v>
      </c>
      <c r="H220" s="479">
        <v>0.08</v>
      </c>
      <c r="I220" s="480"/>
    </row>
    <row r="221" spans="2:9" ht="12.75" x14ac:dyDescent="0.2">
      <c r="B221" s="474"/>
      <c r="C221" s="478"/>
      <c r="D221" s="478"/>
      <c r="E221" s="478"/>
      <c r="F221" s="478"/>
      <c r="G221" s="478"/>
      <c r="H221" s="479"/>
      <c r="I221" s="480"/>
    </row>
    <row r="222" spans="2:9" ht="12.75" x14ac:dyDescent="0.2">
      <c r="B222" s="474" t="s">
        <v>344</v>
      </c>
      <c r="C222" s="478">
        <v>0.05</v>
      </c>
      <c r="D222" s="478">
        <v>0.05</v>
      </c>
      <c r="E222" s="478">
        <v>0.05</v>
      </c>
      <c r="F222" s="478">
        <v>0.05</v>
      </c>
      <c r="G222" s="478">
        <v>0.05</v>
      </c>
      <c r="H222" s="479">
        <v>0.05</v>
      </c>
      <c r="I222" s="480"/>
    </row>
    <row r="223" spans="2:9" ht="12.75" x14ac:dyDescent="0.2">
      <c r="B223" s="474"/>
      <c r="C223" s="478"/>
      <c r="D223" s="478"/>
      <c r="E223" s="478"/>
      <c r="F223" s="478"/>
      <c r="G223" s="478"/>
      <c r="H223" s="479"/>
      <c r="I223" s="480"/>
    </row>
    <row r="224" spans="2:9" ht="12.75" x14ac:dyDescent="0.2">
      <c r="B224" s="474" t="s">
        <v>345</v>
      </c>
      <c r="C224" s="478">
        <v>0.06</v>
      </c>
      <c r="D224" s="478">
        <v>0.05</v>
      </c>
      <c r="E224" s="478">
        <v>0.05</v>
      </c>
      <c r="F224" s="478">
        <v>0.05</v>
      </c>
      <c r="G224" s="478">
        <v>0.04</v>
      </c>
      <c r="H224" s="479">
        <v>0.04</v>
      </c>
      <c r="I224" s="480"/>
    </row>
    <row r="225" spans="2:9" ht="12.75" x14ac:dyDescent="0.2">
      <c r="B225" s="474"/>
      <c r="C225" s="478"/>
      <c r="D225" s="478"/>
      <c r="E225" s="478"/>
      <c r="F225" s="478"/>
      <c r="G225" s="478"/>
      <c r="H225" s="479"/>
      <c r="I225" s="480"/>
    </row>
    <row r="226" spans="2:9" ht="12.75" x14ac:dyDescent="0.2">
      <c r="B226" s="474" t="s">
        <v>346</v>
      </c>
      <c r="C226" s="478">
        <v>0.05</v>
      </c>
      <c r="D226" s="478">
        <v>0.06</v>
      </c>
      <c r="E226" s="478">
        <v>0.06</v>
      </c>
      <c r="F226" s="478">
        <v>0.06</v>
      </c>
      <c r="G226" s="478">
        <v>7.0000000000000007E-2</v>
      </c>
      <c r="H226" s="479">
        <v>7.0000000000000007E-2</v>
      </c>
      <c r="I226" s="480"/>
    </row>
    <row r="227" spans="2:9" ht="12.75" x14ac:dyDescent="0.2">
      <c r="B227" s="474"/>
      <c r="C227" s="478"/>
      <c r="D227" s="478"/>
      <c r="E227" s="478"/>
      <c r="F227" s="478"/>
      <c r="G227" s="478"/>
      <c r="H227" s="479"/>
      <c r="I227" s="480"/>
    </row>
    <row r="228" spans="2:9" ht="12.75" x14ac:dyDescent="0.2">
      <c r="B228" s="474" t="s">
        <v>347</v>
      </c>
      <c r="C228" s="478">
        <v>0.03</v>
      </c>
      <c r="D228" s="478">
        <v>0.04</v>
      </c>
      <c r="E228" s="478">
        <v>0.05</v>
      </c>
      <c r="F228" s="478">
        <v>0.05</v>
      </c>
      <c r="G228" s="478">
        <v>0.06</v>
      </c>
      <c r="H228" s="479">
        <v>7.0000000000000007E-2</v>
      </c>
      <c r="I228" s="480"/>
    </row>
    <row r="229" spans="2:9" ht="12.75" x14ac:dyDescent="0.2">
      <c r="B229" s="486" t="s">
        <v>348</v>
      </c>
      <c r="C229" s="496">
        <f t="shared" ref="C229:H229" si="14">SUM(C208:C228)</f>
        <v>1.0000000000000002</v>
      </c>
      <c r="D229" s="496">
        <f t="shared" si="14"/>
        <v>1.0000000000000002</v>
      </c>
      <c r="E229" s="496">
        <f t="shared" si="14"/>
        <v>1.0000000000000004</v>
      </c>
      <c r="F229" s="496">
        <f t="shared" si="14"/>
        <v>1.0000000000000004</v>
      </c>
      <c r="G229" s="496">
        <f t="shared" si="14"/>
        <v>1.0000000000000002</v>
      </c>
      <c r="H229" s="497">
        <f t="shared" si="14"/>
        <v>1.0000000000000002</v>
      </c>
      <c r="I229" s="480"/>
    </row>
    <row r="230" spans="2:9" ht="12.75" x14ac:dyDescent="0.2">
      <c r="B230" s="486"/>
      <c r="C230" s="480"/>
      <c r="D230" s="480"/>
      <c r="E230" s="480"/>
      <c r="F230" s="480"/>
      <c r="G230" s="480"/>
      <c r="H230" s="489"/>
      <c r="I230" s="480"/>
    </row>
    <row r="231" spans="2:9" ht="12.75" x14ac:dyDescent="0.2">
      <c r="B231" s="618" t="s">
        <v>349</v>
      </c>
      <c r="C231" s="619"/>
      <c r="D231" s="619"/>
      <c r="E231" s="619"/>
      <c r="F231" s="619"/>
      <c r="G231" s="619"/>
      <c r="H231" s="620"/>
      <c r="I231" s="480"/>
    </row>
    <row r="232" spans="2:9" ht="12.75" x14ac:dyDescent="0.2">
      <c r="B232" s="474" t="s">
        <v>357</v>
      </c>
      <c r="C232" s="498">
        <v>0.03</v>
      </c>
      <c r="D232" s="498">
        <v>7.0000000000000007E-2</v>
      </c>
      <c r="E232" s="498">
        <v>0.08</v>
      </c>
      <c r="F232" s="498">
        <v>0.09</v>
      </c>
      <c r="G232" s="498">
        <v>0.1</v>
      </c>
      <c r="H232" s="499">
        <v>0.1</v>
      </c>
      <c r="I232" s="480"/>
    </row>
    <row r="233" spans="2:9" ht="13.5" thickBot="1" x14ac:dyDescent="0.25">
      <c r="B233" s="474"/>
      <c r="C233" s="480"/>
      <c r="D233" s="480"/>
      <c r="E233" s="480"/>
      <c r="F233" s="480"/>
      <c r="G233" s="480"/>
      <c r="H233" s="489"/>
      <c r="I233" s="480"/>
    </row>
    <row r="234" spans="2:9" s="501" customFormat="1" ht="25.15" customHeight="1" x14ac:dyDescent="0.2">
      <c r="B234" s="621" t="s">
        <v>351</v>
      </c>
      <c r="C234" s="622"/>
      <c r="D234" s="622"/>
      <c r="E234" s="622"/>
      <c r="F234" s="622"/>
      <c r="G234" s="622"/>
      <c r="H234" s="623"/>
      <c r="I234" s="500"/>
    </row>
    <row r="235" spans="2:9" s="503" customFormat="1" ht="25.15" customHeight="1" x14ac:dyDescent="0.2">
      <c r="B235" s="606" t="s">
        <v>352</v>
      </c>
      <c r="C235" s="607"/>
      <c r="D235" s="607"/>
      <c r="E235" s="607"/>
      <c r="F235" s="607"/>
      <c r="G235" s="607"/>
      <c r="H235" s="608"/>
      <c r="I235" s="502"/>
    </row>
    <row r="236" spans="2:9" s="200" customFormat="1" ht="25.15" customHeight="1" x14ac:dyDescent="0.2">
      <c r="B236" s="606" t="s">
        <v>353</v>
      </c>
      <c r="C236" s="607"/>
      <c r="D236" s="607"/>
      <c r="E236" s="607"/>
      <c r="F236" s="607"/>
      <c r="G236" s="607"/>
      <c r="H236" s="608"/>
      <c r="I236" s="502"/>
    </row>
    <row r="237" spans="2:9" s="200" customFormat="1" ht="25.15" customHeight="1" thickBot="1" x14ac:dyDescent="0.25">
      <c r="B237" s="609" t="s">
        <v>354</v>
      </c>
      <c r="C237" s="610"/>
      <c r="D237" s="610"/>
      <c r="E237" s="610"/>
      <c r="F237" s="610"/>
      <c r="G237" s="610"/>
      <c r="H237" s="611"/>
      <c r="I237" s="502"/>
    </row>
    <row r="238" spans="2:9" ht="16.5" thickBot="1" x14ac:dyDescent="0.3">
      <c r="B238" s="504"/>
    </row>
    <row r="239" spans="2:9" s="59" customFormat="1" ht="21" thickTop="1" x14ac:dyDescent="0.3">
      <c r="B239" s="612" t="s">
        <v>358</v>
      </c>
      <c r="C239" s="613"/>
      <c r="D239" s="613"/>
      <c r="E239" s="613"/>
      <c r="F239" s="613"/>
      <c r="G239" s="613"/>
      <c r="H239" s="614"/>
      <c r="I239" s="303"/>
    </row>
    <row r="240" spans="2:9" s="54" customFormat="1" ht="15" customHeight="1" x14ac:dyDescent="0.25">
      <c r="B240" s="505" t="s">
        <v>361</v>
      </c>
      <c r="C240" s="511"/>
      <c r="D240" s="512"/>
      <c r="E240" s="469"/>
      <c r="F240" s="510"/>
      <c r="G240" s="469"/>
      <c r="H240" s="470"/>
      <c r="I240" s="469"/>
    </row>
    <row r="241" spans="2:9" s="119" customFormat="1" ht="12.75" x14ac:dyDescent="0.2">
      <c r="B241" s="471" t="s">
        <v>328</v>
      </c>
      <c r="C241" s="472">
        <v>25000</v>
      </c>
      <c r="D241" s="472">
        <v>35000</v>
      </c>
      <c r="E241" s="472">
        <v>45000</v>
      </c>
      <c r="F241" s="472">
        <v>55000</v>
      </c>
      <c r="G241" s="472">
        <v>85000</v>
      </c>
      <c r="H241" s="473">
        <v>125000</v>
      </c>
      <c r="I241" s="469"/>
    </row>
    <row r="242" spans="2:9" s="54" customFormat="1" ht="15.75" x14ac:dyDescent="0.25">
      <c r="B242" s="474"/>
      <c r="C242" s="475"/>
      <c r="D242" s="475"/>
      <c r="E242" s="475"/>
      <c r="F242" s="475"/>
      <c r="G242" s="475"/>
      <c r="H242" s="476"/>
      <c r="I242" s="469"/>
    </row>
    <row r="243" spans="2:9" s="1" customFormat="1" ht="12.75" x14ac:dyDescent="0.2">
      <c r="B243" s="477" t="s">
        <v>329</v>
      </c>
      <c r="C243" s="478">
        <v>0.1</v>
      </c>
      <c r="D243" s="478">
        <v>0.1</v>
      </c>
      <c r="E243" s="478">
        <v>0.1</v>
      </c>
      <c r="F243" s="478">
        <v>0.1</v>
      </c>
      <c r="G243" s="478">
        <v>0.1</v>
      </c>
      <c r="H243" s="479">
        <v>0.1</v>
      </c>
      <c r="I243" s="480"/>
    </row>
    <row r="244" spans="2:9" s="54" customFormat="1" ht="15.75" x14ac:dyDescent="0.25">
      <c r="B244" s="474"/>
      <c r="C244" s="481"/>
      <c r="D244" s="481"/>
      <c r="E244" s="481"/>
      <c r="F244" s="481"/>
      <c r="G244" s="481"/>
      <c r="H244" s="482"/>
      <c r="I244" s="483"/>
    </row>
    <row r="245" spans="2:9" s="54" customFormat="1" ht="15.75" x14ac:dyDescent="0.25">
      <c r="B245" s="477" t="s">
        <v>330</v>
      </c>
      <c r="C245" s="484"/>
      <c r="D245" s="484"/>
      <c r="E245" s="484"/>
      <c r="F245" s="484"/>
      <c r="G245" s="484"/>
      <c r="H245" s="485"/>
      <c r="I245" s="483"/>
    </row>
    <row r="246" spans="2:9" ht="12.75" x14ac:dyDescent="0.2">
      <c r="B246" s="477" t="s">
        <v>331</v>
      </c>
      <c r="C246" s="484"/>
      <c r="D246" s="484"/>
      <c r="E246" s="484"/>
      <c r="F246" s="484"/>
      <c r="G246" s="484"/>
      <c r="H246" s="485"/>
      <c r="I246" s="480"/>
    </row>
    <row r="247" spans="2:9" ht="12.75" x14ac:dyDescent="0.2">
      <c r="B247" s="477" t="s">
        <v>332</v>
      </c>
      <c r="C247" s="484"/>
      <c r="D247" s="484"/>
      <c r="E247" s="484"/>
      <c r="F247" s="484"/>
      <c r="G247" s="484"/>
      <c r="H247" s="485"/>
      <c r="I247" s="480"/>
    </row>
    <row r="248" spans="2:9" ht="12.75" x14ac:dyDescent="0.2">
      <c r="B248" s="477" t="s">
        <v>333</v>
      </c>
      <c r="C248" s="484"/>
      <c r="D248" s="484"/>
      <c r="E248" s="484"/>
      <c r="F248" s="484"/>
      <c r="G248" s="484"/>
      <c r="H248" s="485"/>
      <c r="I248" s="480"/>
    </row>
    <row r="249" spans="2:9" ht="12.75" x14ac:dyDescent="0.2">
      <c r="B249" s="477" t="s">
        <v>334</v>
      </c>
      <c r="C249" s="484"/>
      <c r="D249" s="484"/>
      <c r="E249" s="484"/>
      <c r="F249" s="484"/>
      <c r="G249" s="484"/>
      <c r="H249" s="485"/>
      <c r="I249" s="480"/>
    </row>
    <row r="250" spans="2:9" ht="12.75" x14ac:dyDescent="0.2">
      <c r="B250" s="486" t="s">
        <v>335</v>
      </c>
      <c r="C250" s="487">
        <f>SUM(C245:C249)</f>
        <v>0</v>
      </c>
      <c r="D250" s="487">
        <f t="shared" ref="D250:H250" si="15">SUM(D245:D249)</f>
        <v>0</v>
      </c>
      <c r="E250" s="487">
        <f t="shared" si="15"/>
        <v>0</v>
      </c>
      <c r="F250" s="487">
        <f t="shared" si="15"/>
        <v>0</v>
      </c>
      <c r="G250" s="487">
        <f t="shared" si="15"/>
        <v>0</v>
      </c>
      <c r="H250" s="488">
        <f t="shared" si="15"/>
        <v>0</v>
      </c>
      <c r="I250" s="480"/>
    </row>
    <row r="251" spans="2:9" ht="12.75" x14ac:dyDescent="0.2">
      <c r="B251" s="474"/>
      <c r="C251" s="480"/>
      <c r="D251" s="480"/>
      <c r="E251" s="480"/>
      <c r="F251" s="480"/>
      <c r="G251" s="480"/>
      <c r="H251" s="489"/>
      <c r="I251" s="480"/>
    </row>
    <row r="252" spans="2:9" ht="12.75" x14ac:dyDescent="0.2">
      <c r="B252" s="615" t="s">
        <v>336</v>
      </c>
      <c r="C252" s="616"/>
      <c r="D252" s="616"/>
      <c r="E252" s="616"/>
      <c r="F252" s="616"/>
      <c r="G252" s="616"/>
      <c r="H252" s="617"/>
      <c r="I252" s="490"/>
    </row>
    <row r="253" spans="2:9" s="254" customFormat="1" ht="18" x14ac:dyDescent="0.25">
      <c r="B253" s="471" t="s">
        <v>337</v>
      </c>
      <c r="C253" s="472">
        <f>C241-(C241*C243)-(C241*(SUM(C245:C249)))</f>
        <v>22500</v>
      </c>
      <c r="D253" s="472">
        <f t="shared" ref="D253:H253" si="16">D241-(D241*D243)-(D241*(SUM(D245:D249)))</f>
        <v>31500</v>
      </c>
      <c r="E253" s="472">
        <f t="shared" si="16"/>
        <v>40500</v>
      </c>
      <c r="F253" s="472">
        <f t="shared" si="16"/>
        <v>49500</v>
      </c>
      <c r="G253" s="472">
        <f t="shared" si="16"/>
        <v>76500</v>
      </c>
      <c r="H253" s="473">
        <f t="shared" si="16"/>
        <v>112500</v>
      </c>
      <c r="I253" s="469"/>
    </row>
    <row r="254" spans="2:9" ht="12.4" customHeight="1" x14ac:dyDescent="0.2">
      <c r="B254" s="491"/>
      <c r="C254" s="492"/>
      <c r="D254" s="492"/>
      <c r="E254" s="492"/>
      <c r="F254" s="492"/>
      <c r="G254" s="492"/>
      <c r="H254" s="493"/>
      <c r="I254" s="490"/>
    </row>
    <row r="255" spans="2:9" s="1" customFormat="1" ht="12.75" x14ac:dyDescent="0.2">
      <c r="B255" s="495" t="s">
        <v>338</v>
      </c>
      <c r="C255" s="478">
        <v>0.25</v>
      </c>
      <c r="D255" s="478">
        <v>0.24</v>
      </c>
      <c r="E255" s="478">
        <v>0.23</v>
      </c>
      <c r="F255" s="478">
        <v>0.22</v>
      </c>
      <c r="G255" s="478">
        <v>0.21</v>
      </c>
      <c r="H255" s="479">
        <v>0.2</v>
      </c>
      <c r="I255" s="480"/>
    </row>
    <row r="256" spans="2:9" s="54" customFormat="1" ht="15.75" x14ac:dyDescent="0.25">
      <c r="B256" s="494"/>
      <c r="C256" s="481"/>
      <c r="D256" s="481"/>
      <c r="E256" s="481"/>
      <c r="F256" s="481"/>
      <c r="G256" s="481"/>
      <c r="H256" s="482"/>
      <c r="I256" s="483"/>
    </row>
    <row r="257" spans="2:9" ht="12.75" x14ac:dyDescent="0.2">
      <c r="B257" s="494" t="s">
        <v>339</v>
      </c>
      <c r="C257" s="478">
        <v>0.06</v>
      </c>
      <c r="D257" s="478">
        <v>0.06</v>
      </c>
      <c r="E257" s="478">
        <v>0.06</v>
      </c>
      <c r="F257" s="478">
        <v>7.0000000000000007E-2</v>
      </c>
      <c r="G257" s="478">
        <v>7.0000000000000007E-2</v>
      </c>
      <c r="H257" s="479">
        <v>7.0000000000000007E-2</v>
      </c>
      <c r="I257" s="480"/>
    </row>
    <row r="258" spans="2:9" ht="12.75" x14ac:dyDescent="0.2">
      <c r="B258" s="494"/>
      <c r="C258" s="478"/>
      <c r="D258" s="478"/>
      <c r="E258" s="478"/>
      <c r="F258" s="478"/>
      <c r="G258" s="478"/>
      <c r="H258" s="479"/>
      <c r="I258" s="480"/>
    </row>
    <row r="259" spans="2:9" ht="12.75" x14ac:dyDescent="0.2">
      <c r="B259" s="494" t="s">
        <v>340</v>
      </c>
      <c r="C259" s="478">
        <v>0.2</v>
      </c>
      <c r="D259" s="478">
        <v>0.19</v>
      </c>
      <c r="E259" s="478">
        <v>0.18</v>
      </c>
      <c r="F259" s="478">
        <v>0.16</v>
      </c>
      <c r="G259" s="478">
        <v>0.15</v>
      </c>
      <c r="H259" s="479">
        <v>0.13</v>
      </c>
      <c r="I259" s="480"/>
    </row>
    <row r="260" spans="2:9" ht="12.75" x14ac:dyDescent="0.2">
      <c r="B260" s="494"/>
      <c r="C260" s="478"/>
      <c r="D260" s="478"/>
      <c r="E260" s="478"/>
      <c r="F260" s="478"/>
      <c r="G260" s="478"/>
      <c r="H260" s="479"/>
      <c r="I260" s="480"/>
    </row>
    <row r="261" spans="2:9" ht="12.75" x14ac:dyDescent="0.2">
      <c r="B261" s="494" t="s">
        <v>341</v>
      </c>
      <c r="C261" s="478">
        <v>0.04</v>
      </c>
      <c r="D261" s="478">
        <v>0.04</v>
      </c>
      <c r="E261" s="478">
        <v>0.04</v>
      </c>
      <c r="F261" s="478">
        <v>0.05</v>
      </c>
      <c r="G261" s="478">
        <v>0.05</v>
      </c>
      <c r="H261" s="479">
        <v>0.05</v>
      </c>
      <c r="I261" s="480"/>
    </row>
    <row r="262" spans="2:9" ht="12.75" x14ac:dyDescent="0.2">
      <c r="B262" s="494"/>
      <c r="C262" s="478"/>
      <c r="D262" s="478"/>
      <c r="E262" s="478"/>
      <c r="F262" s="478"/>
      <c r="G262" s="478"/>
      <c r="H262" s="479"/>
      <c r="I262" s="480"/>
    </row>
    <row r="263" spans="2:9" s="1" customFormat="1" ht="14.65" customHeight="1" x14ac:dyDescent="0.2">
      <c r="B263" s="495" t="s">
        <v>342</v>
      </c>
      <c r="C263" s="478">
        <v>0.05</v>
      </c>
      <c r="D263" s="478">
        <v>0.05</v>
      </c>
      <c r="E263" s="478">
        <v>0.05</v>
      </c>
      <c r="F263" s="478">
        <v>0.05</v>
      </c>
      <c r="G263" s="478">
        <v>0.05</v>
      </c>
      <c r="H263" s="479">
        <v>0.05</v>
      </c>
      <c r="I263" s="480"/>
    </row>
    <row r="264" spans="2:9" s="1" customFormat="1" ht="14.65" customHeight="1" x14ac:dyDescent="0.2">
      <c r="B264" s="495"/>
      <c r="C264" s="478"/>
      <c r="D264" s="478"/>
      <c r="E264" s="478"/>
      <c r="F264" s="478"/>
      <c r="G264" s="478"/>
      <c r="H264" s="479"/>
      <c r="I264" s="480"/>
    </row>
    <row r="265" spans="2:9" ht="12.75" x14ac:dyDescent="0.2">
      <c r="B265" s="494" t="s">
        <v>343</v>
      </c>
      <c r="C265" s="478">
        <v>0.09</v>
      </c>
      <c r="D265" s="478">
        <v>0.09</v>
      </c>
      <c r="E265" s="478">
        <v>0.09</v>
      </c>
      <c r="F265" s="478">
        <v>0.09</v>
      </c>
      <c r="G265" s="478">
        <v>0.1</v>
      </c>
      <c r="H265" s="479">
        <v>0.1</v>
      </c>
      <c r="I265" s="480"/>
    </row>
    <row r="266" spans="2:9" ht="12.75" x14ac:dyDescent="0.2">
      <c r="B266" s="494"/>
      <c r="C266" s="478"/>
      <c r="D266" s="478"/>
      <c r="E266" s="478"/>
      <c r="F266" s="478"/>
      <c r="G266" s="478"/>
      <c r="H266" s="479"/>
      <c r="I266" s="480"/>
    </row>
    <row r="267" spans="2:9" ht="12.75" x14ac:dyDescent="0.2">
      <c r="B267" s="494" t="s">
        <v>156</v>
      </c>
      <c r="C267" s="478">
        <v>7.0000000000000007E-2</v>
      </c>
      <c r="D267" s="478">
        <v>7.0000000000000007E-2</v>
      </c>
      <c r="E267" s="478">
        <v>7.0000000000000007E-2</v>
      </c>
      <c r="F267" s="478">
        <v>7.0000000000000007E-2</v>
      </c>
      <c r="G267" s="478">
        <v>7.0000000000000007E-2</v>
      </c>
      <c r="H267" s="479">
        <v>0.08</v>
      </c>
      <c r="I267" s="480"/>
    </row>
    <row r="268" spans="2:9" ht="12.75" x14ac:dyDescent="0.2">
      <c r="B268" s="474"/>
      <c r="C268" s="478"/>
      <c r="D268" s="478"/>
      <c r="E268" s="478"/>
      <c r="F268" s="478"/>
      <c r="G268" s="478"/>
      <c r="H268" s="479"/>
      <c r="I268" s="480"/>
    </row>
    <row r="269" spans="2:9" ht="12.75" x14ac:dyDescent="0.2">
      <c r="B269" s="474" t="s">
        <v>344</v>
      </c>
      <c r="C269" s="478">
        <v>0.08</v>
      </c>
      <c r="D269" s="478">
        <v>0.08</v>
      </c>
      <c r="E269" s="478">
        <v>0.09</v>
      </c>
      <c r="F269" s="478">
        <v>0.1</v>
      </c>
      <c r="G269" s="478">
        <v>0.1</v>
      </c>
      <c r="H269" s="479">
        <v>0.1</v>
      </c>
      <c r="I269" s="480"/>
    </row>
    <row r="270" spans="2:9" ht="12.75" x14ac:dyDescent="0.2">
      <c r="B270" s="474"/>
      <c r="C270" s="478"/>
      <c r="D270" s="478"/>
      <c r="E270" s="478"/>
      <c r="F270" s="478"/>
      <c r="G270" s="478"/>
      <c r="H270" s="479"/>
      <c r="I270" s="480"/>
    </row>
    <row r="271" spans="2:9" ht="12.75" x14ac:dyDescent="0.2">
      <c r="B271" s="474" t="s">
        <v>345</v>
      </c>
      <c r="C271" s="478">
        <v>0.06</v>
      </c>
      <c r="D271" s="478">
        <v>0.06</v>
      </c>
      <c r="E271" s="478">
        <v>0.06</v>
      </c>
      <c r="F271" s="478">
        <v>0.05</v>
      </c>
      <c r="G271" s="478">
        <v>0.05</v>
      </c>
      <c r="H271" s="479">
        <v>0.05</v>
      </c>
      <c r="I271" s="480"/>
    </row>
    <row r="272" spans="2:9" ht="12.75" x14ac:dyDescent="0.2">
      <c r="B272" s="474"/>
      <c r="C272" s="478"/>
      <c r="D272" s="478"/>
      <c r="E272" s="478"/>
      <c r="F272" s="478"/>
      <c r="G272" s="478"/>
      <c r="H272" s="479"/>
      <c r="I272" s="480"/>
    </row>
    <row r="273" spans="2:9" ht="12.75" x14ac:dyDescent="0.2">
      <c r="B273" s="474" t="s">
        <v>346</v>
      </c>
      <c r="C273" s="478">
        <v>0.05</v>
      </c>
      <c r="D273" s="478">
        <v>0.06</v>
      </c>
      <c r="E273" s="478">
        <v>0.06</v>
      </c>
      <c r="F273" s="478">
        <v>7.0000000000000007E-2</v>
      </c>
      <c r="G273" s="478">
        <v>7.0000000000000007E-2</v>
      </c>
      <c r="H273" s="479">
        <v>7.0000000000000007E-2</v>
      </c>
      <c r="I273" s="480"/>
    </row>
    <row r="274" spans="2:9" ht="12.75" x14ac:dyDescent="0.2">
      <c r="B274" s="474"/>
      <c r="C274" s="478"/>
      <c r="D274" s="478"/>
      <c r="E274" s="478"/>
      <c r="F274" s="478"/>
      <c r="G274" s="478"/>
      <c r="H274" s="479"/>
      <c r="I274" s="480"/>
    </row>
    <row r="275" spans="2:9" ht="12.75" x14ac:dyDescent="0.2">
      <c r="B275" s="474" t="s">
        <v>347</v>
      </c>
      <c r="C275" s="478">
        <v>0.05</v>
      </c>
      <c r="D275" s="478">
        <v>0.06</v>
      </c>
      <c r="E275" s="478">
        <v>7.0000000000000007E-2</v>
      </c>
      <c r="F275" s="478">
        <v>7.0000000000000007E-2</v>
      </c>
      <c r="G275" s="478">
        <v>0.08</v>
      </c>
      <c r="H275" s="479">
        <v>0.1</v>
      </c>
      <c r="I275" s="480"/>
    </row>
    <row r="276" spans="2:9" ht="12.75" x14ac:dyDescent="0.2">
      <c r="B276" s="486" t="s">
        <v>348</v>
      </c>
      <c r="C276" s="496">
        <f t="shared" ref="C276:H276" si="17">SUM(C255:C275)</f>
        <v>1</v>
      </c>
      <c r="D276" s="496">
        <f t="shared" si="17"/>
        <v>1</v>
      </c>
      <c r="E276" s="496">
        <f t="shared" si="17"/>
        <v>1</v>
      </c>
      <c r="F276" s="496">
        <f t="shared" si="17"/>
        <v>1.0000000000000002</v>
      </c>
      <c r="G276" s="496">
        <f t="shared" si="17"/>
        <v>0.99999999999999989</v>
      </c>
      <c r="H276" s="497">
        <f t="shared" si="17"/>
        <v>0.99999999999999989</v>
      </c>
      <c r="I276" s="480"/>
    </row>
    <row r="277" spans="2:9" ht="12.75" x14ac:dyDescent="0.2">
      <c r="B277" s="486"/>
      <c r="C277" s="480"/>
      <c r="D277" s="480"/>
      <c r="E277" s="480"/>
      <c r="F277" s="480"/>
      <c r="G277" s="480"/>
      <c r="H277" s="489"/>
      <c r="I277" s="480"/>
    </row>
    <row r="278" spans="2:9" ht="12.75" x14ac:dyDescent="0.2">
      <c r="B278" s="618" t="s">
        <v>349</v>
      </c>
      <c r="C278" s="619"/>
      <c r="D278" s="619"/>
      <c r="E278" s="619"/>
      <c r="F278" s="619"/>
      <c r="G278" s="619"/>
      <c r="H278" s="620"/>
      <c r="I278" s="480"/>
    </row>
    <row r="279" spans="2:9" ht="12.75" x14ac:dyDescent="0.2">
      <c r="B279" s="474" t="s">
        <v>357</v>
      </c>
      <c r="C279" s="498">
        <v>0.03</v>
      </c>
      <c r="D279" s="498">
        <v>7.0000000000000007E-2</v>
      </c>
      <c r="E279" s="498">
        <v>0.08</v>
      </c>
      <c r="F279" s="498">
        <v>0.09</v>
      </c>
      <c r="G279" s="498">
        <v>0.1</v>
      </c>
      <c r="H279" s="499">
        <v>0.1</v>
      </c>
      <c r="I279" s="480"/>
    </row>
    <row r="280" spans="2:9" ht="13.5" thickBot="1" x14ac:dyDescent="0.25">
      <c r="B280" s="474"/>
      <c r="C280" s="480"/>
      <c r="D280" s="480"/>
      <c r="E280" s="480"/>
      <c r="F280" s="480"/>
      <c r="G280" s="480"/>
      <c r="H280" s="489"/>
      <c r="I280" s="480"/>
    </row>
    <row r="281" spans="2:9" s="501" customFormat="1" ht="25.15" customHeight="1" x14ac:dyDescent="0.2">
      <c r="B281" s="621" t="s">
        <v>351</v>
      </c>
      <c r="C281" s="622"/>
      <c r="D281" s="622"/>
      <c r="E281" s="622"/>
      <c r="F281" s="622"/>
      <c r="G281" s="622"/>
      <c r="H281" s="623"/>
      <c r="I281" s="500"/>
    </row>
    <row r="282" spans="2:9" s="503" customFormat="1" ht="25.15" customHeight="1" x14ac:dyDescent="0.2">
      <c r="B282" s="606" t="s">
        <v>352</v>
      </c>
      <c r="C282" s="607"/>
      <c r="D282" s="607"/>
      <c r="E282" s="607"/>
      <c r="F282" s="607"/>
      <c r="G282" s="607"/>
      <c r="H282" s="608"/>
      <c r="I282" s="502"/>
    </row>
    <row r="283" spans="2:9" s="200" customFormat="1" ht="25.15" customHeight="1" x14ac:dyDescent="0.2">
      <c r="B283" s="606" t="s">
        <v>353</v>
      </c>
      <c r="C283" s="607"/>
      <c r="D283" s="607"/>
      <c r="E283" s="607"/>
      <c r="F283" s="607"/>
      <c r="G283" s="607"/>
      <c r="H283" s="608"/>
      <c r="I283" s="502"/>
    </row>
    <row r="284" spans="2:9" s="200" customFormat="1" ht="25.15" customHeight="1" thickBot="1" x14ac:dyDescent="0.25">
      <c r="B284" s="609" t="s">
        <v>354</v>
      </c>
      <c r="C284" s="610"/>
      <c r="D284" s="610"/>
      <c r="E284" s="610"/>
      <c r="F284" s="610"/>
      <c r="G284" s="610"/>
      <c r="H284" s="611"/>
      <c r="I284" s="502"/>
    </row>
    <row r="285" spans="2:9" ht="15.75" x14ac:dyDescent="0.25">
      <c r="B285" s="504"/>
    </row>
    <row r="287" spans="2:9" x14ac:dyDescent="0.2">
      <c r="B287" s="513" t="s">
        <v>296</v>
      </c>
    </row>
    <row r="300" spans="2:76" s="95" customFormat="1" x14ac:dyDescent="0.2">
      <c r="B300" s="115"/>
      <c r="J300"/>
      <c r="K300"/>
      <c r="L300"/>
      <c r="M300"/>
      <c r="N300"/>
      <c r="O300"/>
      <c r="P300"/>
      <c r="Q300"/>
      <c r="R300"/>
      <c r="S300"/>
      <c r="T300"/>
      <c r="U300"/>
      <c r="V300"/>
      <c r="W300"/>
      <c r="X300"/>
      <c r="Y300"/>
      <c r="Z300"/>
      <c r="AA300"/>
      <c r="AB300"/>
      <c r="AC300"/>
      <c r="AD300"/>
      <c r="AE300"/>
      <c r="AF300"/>
      <c r="AG300"/>
      <c r="AH300"/>
      <c r="AI300"/>
      <c r="AJ300"/>
      <c r="AK300"/>
      <c r="AL300"/>
      <c r="AM300"/>
      <c r="AN300"/>
      <c r="AO300"/>
      <c r="AP300"/>
      <c r="AQ300"/>
      <c r="AR300"/>
      <c r="AS300"/>
      <c r="AT300"/>
      <c r="AU300"/>
      <c r="AV300"/>
      <c r="AW300"/>
      <c r="AX300"/>
      <c r="AY300"/>
      <c r="AZ300"/>
      <c r="BA300"/>
      <c r="BB300"/>
      <c r="BC300"/>
      <c r="BD300"/>
      <c r="BE300"/>
      <c r="BF300"/>
      <c r="BG300"/>
      <c r="BH300"/>
      <c r="BI300"/>
      <c r="BJ300"/>
      <c r="BK300"/>
      <c r="BL300"/>
      <c r="BM300"/>
      <c r="BN300"/>
      <c r="BO300"/>
      <c r="BP300"/>
      <c r="BQ300"/>
      <c r="BR300"/>
      <c r="BS300"/>
      <c r="BT300"/>
      <c r="BU300"/>
      <c r="BV300"/>
      <c r="BW300"/>
      <c r="BX300"/>
    </row>
    <row r="301" spans="2:76" s="95" customFormat="1" x14ac:dyDescent="0.2">
      <c r="B301" s="115"/>
      <c r="J301"/>
      <c r="K301"/>
      <c r="L301"/>
      <c r="M301"/>
      <c r="N301"/>
      <c r="O301"/>
      <c r="P301"/>
      <c r="Q301"/>
      <c r="R301"/>
      <c r="S301"/>
      <c r="T301"/>
      <c r="U301"/>
      <c r="V301"/>
      <c r="W301"/>
      <c r="X301"/>
      <c r="Y301"/>
      <c r="Z301"/>
      <c r="AA301"/>
      <c r="AB301"/>
      <c r="AC301"/>
      <c r="AD301"/>
      <c r="AE301"/>
      <c r="AF301"/>
      <c r="AG301"/>
      <c r="AH301"/>
      <c r="AI301"/>
      <c r="AJ301"/>
      <c r="AK301"/>
      <c r="AL301"/>
      <c r="AM301"/>
      <c r="AN301"/>
      <c r="AO301"/>
      <c r="AP301"/>
      <c r="AQ301"/>
      <c r="AR301"/>
      <c r="AS301"/>
      <c r="AT301"/>
      <c r="AU301"/>
      <c r="AV301"/>
      <c r="AW301"/>
      <c r="AX301"/>
      <c r="AY301"/>
      <c r="AZ301"/>
      <c r="BA301"/>
      <c r="BB301"/>
      <c r="BC301"/>
      <c r="BD301"/>
      <c r="BE301"/>
      <c r="BF301"/>
      <c r="BG301"/>
      <c r="BH301"/>
      <c r="BI301"/>
      <c r="BJ301"/>
      <c r="BK301"/>
      <c r="BL301"/>
      <c r="BM301"/>
      <c r="BN301"/>
      <c r="BO301"/>
      <c r="BP301"/>
      <c r="BQ301"/>
      <c r="BR301"/>
      <c r="BS301"/>
      <c r="BT301"/>
      <c r="BU301"/>
      <c r="BV301"/>
      <c r="BW301"/>
      <c r="BX301"/>
    </row>
    <row r="302" spans="2:76" s="95" customFormat="1" x14ac:dyDescent="0.2">
      <c r="B302" s="115"/>
      <c r="J302"/>
      <c r="K302"/>
      <c r="L302"/>
      <c r="M302"/>
      <c r="N302"/>
      <c r="O302"/>
      <c r="P302"/>
      <c r="Q302"/>
      <c r="R302"/>
      <c r="S302"/>
      <c r="T302"/>
      <c r="U302"/>
      <c r="V302"/>
      <c r="W302"/>
      <c r="X302"/>
      <c r="Y302"/>
      <c r="Z302"/>
      <c r="AA302"/>
      <c r="AB302"/>
      <c r="AC302"/>
      <c r="AD302"/>
      <c r="AE302"/>
      <c r="AF302"/>
      <c r="AG302"/>
      <c r="AH302"/>
      <c r="AI302"/>
      <c r="AJ302"/>
      <c r="AK302"/>
      <c r="AL302"/>
      <c r="AM302"/>
      <c r="AN302"/>
      <c r="AO302"/>
      <c r="AP302"/>
      <c r="AQ302"/>
      <c r="AR302"/>
      <c r="AS302"/>
      <c r="AT302"/>
      <c r="AU302"/>
      <c r="AV302"/>
      <c r="AW302"/>
      <c r="AX302"/>
      <c r="AY302"/>
      <c r="AZ302"/>
      <c r="BA302"/>
      <c r="BB302"/>
      <c r="BC302"/>
      <c r="BD302"/>
      <c r="BE302"/>
      <c r="BF302"/>
      <c r="BG302"/>
      <c r="BH302"/>
      <c r="BI302"/>
      <c r="BJ302"/>
      <c r="BK302"/>
      <c r="BL302"/>
      <c r="BM302"/>
      <c r="BN302"/>
      <c r="BO302"/>
      <c r="BP302"/>
      <c r="BQ302"/>
      <c r="BR302"/>
      <c r="BS302"/>
      <c r="BT302"/>
      <c r="BU302"/>
      <c r="BV302"/>
      <c r="BW302"/>
      <c r="BX302"/>
    </row>
    <row r="303" spans="2:76" s="95" customFormat="1" x14ac:dyDescent="0.2">
      <c r="B303" s="115"/>
      <c r="J303"/>
      <c r="K303"/>
      <c r="L303"/>
      <c r="M303"/>
      <c r="N303"/>
      <c r="O303"/>
      <c r="P303"/>
      <c r="Q303"/>
      <c r="R303"/>
      <c r="S303"/>
      <c r="T303"/>
      <c r="U303"/>
      <c r="V303"/>
      <c r="W303"/>
      <c r="X303"/>
      <c r="Y303"/>
      <c r="Z303"/>
      <c r="AA303"/>
      <c r="AB303"/>
      <c r="AC303"/>
      <c r="AD303"/>
      <c r="AE303"/>
      <c r="AF303"/>
      <c r="AG303"/>
      <c r="AH303"/>
      <c r="AI303"/>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c r="BS303"/>
      <c r="BT303"/>
      <c r="BU303"/>
      <c r="BV303"/>
      <c r="BW303"/>
      <c r="BX303"/>
    </row>
    <row r="304" spans="2:76" s="95" customFormat="1" x14ac:dyDescent="0.2">
      <c r="B304" s="115"/>
      <c r="J304"/>
      <c r="K304"/>
      <c r="L304"/>
      <c r="M304"/>
      <c r="N304"/>
      <c r="O304"/>
      <c r="P304"/>
      <c r="Q304"/>
      <c r="R304"/>
      <c r="S304"/>
      <c r="T304"/>
      <c r="U304"/>
      <c r="V304"/>
      <c r="W304"/>
      <c r="X304"/>
      <c r="Y304"/>
      <c r="Z304"/>
      <c r="AA304"/>
      <c r="AB304"/>
      <c r="AC304"/>
      <c r="AD304"/>
      <c r="AE304"/>
      <c r="AF304"/>
      <c r="AG304"/>
      <c r="AH304"/>
      <c r="AI304"/>
      <c r="AJ304"/>
      <c r="AK304"/>
      <c r="AL304"/>
      <c r="AM304"/>
      <c r="AN304"/>
      <c r="AO304"/>
      <c r="AP304"/>
      <c r="AQ304"/>
      <c r="AR304"/>
      <c r="AS304"/>
      <c r="AT304"/>
      <c r="AU304"/>
      <c r="AV304"/>
      <c r="AW304"/>
      <c r="AX304"/>
      <c r="AY304"/>
      <c r="AZ304"/>
      <c r="BA304"/>
      <c r="BB304"/>
      <c r="BC304"/>
      <c r="BD304"/>
      <c r="BE304"/>
      <c r="BF304"/>
      <c r="BG304"/>
      <c r="BH304"/>
      <c r="BI304"/>
      <c r="BJ304"/>
      <c r="BK304"/>
      <c r="BL304"/>
      <c r="BM304"/>
      <c r="BN304"/>
      <c r="BO304"/>
      <c r="BP304"/>
      <c r="BQ304"/>
      <c r="BR304"/>
      <c r="BS304"/>
      <c r="BT304"/>
      <c r="BU304"/>
      <c r="BV304"/>
      <c r="BW304"/>
      <c r="BX304"/>
    </row>
    <row r="305" spans="2:76" s="95" customFormat="1" x14ac:dyDescent="0.2">
      <c r="B305" s="115"/>
      <c r="J305"/>
      <c r="K305"/>
      <c r="L305"/>
      <c r="M305"/>
      <c r="N305"/>
      <c r="O305"/>
      <c r="P305"/>
      <c r="Q305"/>
      <c r="R305"/>
      <c r="S305"/>
      <c r="T305"/>
      <c r="U305"/>
      <c r="V305"/>
      <c r="W305"/>
      <c r="X305"/>
      <c r="Y305"/>
      <c r="Z305"/>
      <c r="AA305"/>
      <c r="AB305"/>
      <c r="AC305"/>
      <c r="AD305"/>
      <c r="AE305"/>
      <c r="AF305"/>
      <c r="AG305"/>
      <c r="AH305"/>
      <c r="AI305"/>
      <c r="AJ305"/>
      <c r="AK305"/>
      <c r="AL305"/>
      <c r="AM305"/>
      <c r="AN305"/>
      <c r="AO305"/>
      <c r="AP305"/>
      <c r="AQ305"/>
      <c r="AR305"/>
      <c r="AS305"/>
      <c r="AT305"/>
      <c r="AU305"/>
      <c r="AV305"/>
      <c r="AW305"/>
      <c r="AX305"/>
      <c r="AY305"/>
      <c r="AZ305"/>
      <c r="BA305"/>
      <c r="BB305"/>
      <c r="BC305"/>
      <c r="BD305"/>
      <c r="BE305"/>
      <c r="BF305"/>
      <c r="BG305"/>
      <c r="BH305"/>
      <c r="BI305"/>
      <c r="BJ305"/>
      <c r="BK305"/>
      <c r="BL305"/>
      <c r="BM305"/>
      <c r="BN305"/>
      <c r="BO305"/>
      <c r="BP305"/>
      <c r="BQ305"/>
      <c r="BR305"/>
      <c r="BS305"/>
      <c r="BT305"/>
      <c r="BU305"/>
      <c r="BV305"/>
      <c r="BW305"/>
      <c r="BX305"/>
    </row>
    <row r="306" spans="2:76" s="95" customFormat="1" x14ac:dyDescent="0.2">
      <c r="B306" s="115"/>
      <c r="J306"/>
      <c r="K306"/>
      <c r="L306"/>
      <c r="M306"/>
      <c r="N306"/>
      <c r="O306"/>
      <c r="P306"/>
      <c r="Q306"/>
      <c r="R306"/>
      <c r="S306"/>
      <c r="T306"/>
      <c r="U306"/>
      <c r="V306"/>
      <c r="W306"/>
      <c r="X306"/>
      <c r="Y306"/>
      <c r="Z306"/>
      <c r="AA306"/>
      <c r="AB306"/>
      <c r="AC306"/>
      <c r="AD306"/>
      <c r="AE306"/>
      <c r="AF306"/>
      <c r="AG306"/>
      <c r="AH306"/>
      <c r="AI306"/>
      <c r="AJ306"/>
      <c r="AK306"/>
      <c r="AL306"/>
      <c r="AM306"/>
      <c r="AN306"/>
      <c r="AO306"/>
      <c r="AP306"/>
      <c r="AQ306"/>
      <c r="AR306"/>
      <c r="AS306"/>
      <c r="AT306"/>
      <c r="AU306"/>
      <c r="AV306"/>
      <c r="AW306"/>
      <c r="AX306"/>
      <c r="AY306"/>
      <c r="AZ306"/>
      <c r="BA306"/>
      <c r="BB306"/>
      <c r="BC306"/>
      <c r="BD306"/>
      <c r="BE306"/>
      <c r="BF306"/>
      <c r="BG306"/>
      <c r="BH306"/>
      <c r="BI306"/>
      <c r="BJ306"/>
      <c r="BK306"/>
      <c r="BL306"/>
      <c r="BM306"/>
      <c r="BN306"/>
      <c r="BO306"/>
      <c r="BP306"/>
      <c r="BQ306"/>
      <c r="BR306"/>
      <c r="BS306"/>
      <c r="BT306"/>
      <c r="BU306"/>
      <c r="BV306"/>
      <c r="BW306"/>
      <c r="BX306"/>
    </row>
    <row r="307" spans="2:76" s="95" customFormat="1" x14ac:dyDescent="0.2">
      <c r="B307" s="115"/>
      <c r="J307"/>
      <c r="K307"/>
      <c r="L307"/>
      <c r="M307"/>
      <c r="N307"/>
      <c r="O307"/>
      <c r="P307"/>
      <c r="Q307"/>
      <c r="R307"/>
      <c r="S307"/>
      <c r="T307"/>
      <c r="U307"/>
      <c r="V307"/>
      <c r="W307"/>
      <c r="X307"/>
      <c r="Y307"/>
      <c r="Z307"/>
      <c r="AA307"/>
      <c r="AB307"/>
      <c r="AC307"/>
      <c r="AD307"/>
      <c r="AE307"/>
      <c r="AF307"/>
      <c r="AG307"/>
      <c r="AH307"/>
      <c r="AI307"/>
      <c r="AJ307"/>
      <c r="AK307"/>
      <c r="AL307"/>
      <c r="AM307"/>
      <c r="AN307"/>
      <c r="AO307"/>
      <c r="AP307"/>
      <c r="AQ307"/>
      <c r="AR307"/>
      <c r="AS307"/>
      <c r="AT307"/>
      <c r="AU307"/>
      <c r="AV307"/>
      <c r="AW307"/>
      <c r="AX307"/>
      <c r="AY307"/>
      <c r="AZ307"/>
      <c r="BA307"/>
      <c r="BB307"/>
      <c r="BC307"/>
      <c r="BD307"/>
      <c r="BE307"/>
      <c r="BF307"/>
      <c r="BG307"/>
      <c r="BH307"/>
      <c r="BI307"/>
      <c r="BJ307"/>
      <c r="BK307"/>
      <c r="BL307"/>
      <c r="BM307"/>
      <c r="BN307"/>
      <c r="BO307"/>
      <c r="BP307"/>
      <c r="BQ307"/>
      <c r="BR307"/>
      <c r="BS307"/>
      <c r="BT307"/>
      <c r="BU307"/>
      <c r="BV307"/>
      <c r="BW307"/>
      <c r="BX307"/>
    </row>
    <row r="308" spans="2:76" s="95" customFormat="1" x14ac:dyDescent="0.2">
      <c r="B308" s="115"/>
      <c r="J308"/>
      <c r="K308"/>
      <c r="L308"/>
      <c r="M308"/>
      <c r="N308"/>
      <c r="O308"/>
      <c r="P308"/>
      <c r="Q308"/>
      <c r="R308"/>
      <c r="S308"/>
      <c r="T308"/>
      <c r="U308"/>
      <c r="V308"/>
      <c r="W308"/>
      <c r="X308"/>
      <c r="Y308"/>
      <c r="Z308"/>
      <c r="AA308"/>
      <c r="AB308"/>
      <c r="AC308"/>
      <c r="AD308"/>
      <c r="AE308"/>
      <c r="AF308"/>
      <c r="AG308"/>
      <c r="AH308"/>
      <c r="AI308"/>
      <c r="AJ308"/>
      <c r="AK308"/>
      <c r="AL308"/>
      <c r="AM308"/>
      <c r="AN308"/>
      <c r="AO308"/>
      <c r="AP308"/>
      <c r="AQ308"/>
      <c r="AR308"/>
      <c r="AS308"/>
      <c r="AT308"/>
      <c r="AU308"/>
      <c r="AV308"/>
      <c r="AW308"/>
      <c r="AX308"/>
      <c r="AY308"/>
      <c r="AZ308"/>
      <c r="BA308"/>
      <c r="BB308"/>
      <c r="BC308"/>
      <c r="BD308"/>
      <c r="BE308"/>
      <c r="BF308"/>
      <c r="BG308"/>
      <c r="BH308"/>
      <c r="BI308"/>
      <c r="BJ308"/>
      <c r="BK308"/>
      <c r="BL308"/>
      <c r="BM308"/>
      <c r="BN308"/>
      <c r="BO308"/>
      <c r="BP308"/>
      <c r="BQ308"/>
      <c r="BR308"/>
      <c r="BS308"/>
      <c r="BT308"/>
      <c r="BU308"/>
      <c r="BV308"/>
      <c r="BW308"/>
      <c r="BX308"/>
    </row>
    <row r="309" spans="2:76" s="95" customFormat="1" x14ac:dyDescent="0.2">
      <c r="B309" s="115"/>
      <c r="J309"/>
      <c r="K309"/>
      <c r="L309"/>
      <c r="M309"/>
      <c r="N309"/>
      <c r="O309"/>
      <c r="P309"/>
      <c r="Q309"/>
      <c r="R309"/>
      <c r="S309"/>
      <c r="T309"/>
      <c r="U309"/>
      <c r="V309"/>
      <c r="W309"/>
      <c r="X309"/>
      <c r="Y309"/>
      <c r="Z309"/>
      <c r="AA309"/>
      <c r="AB309"/>
      <c r="AC309"/>
      <c r="AD309"/>
      <c r="AE309"/>
      <c r="AF309"/>
      <c r="AG309"/>
      <c r="AH309"/>
      <c r="AI309"/>
      <c r="AJ309"/>
      <c r="AK309"/>
      <c r="AL309"/>
      <c r="AM309"/>
      <c r="AN309"/>
      <c r="AO309"/>
      <c r="AP309"/>
      <c r="AQ309"/>
      <c r="AR309"/>
      <c r="AS309"/>
      <c r="AT309"/>
      <c r="AU309"/>
      <c r="AV309"/>
      <c r="AW309"/>
      <c r="AX309"/>
      <c r="AY309"/>
      <c r="AZ309"/>
      <c r="BA309"/>
      <c r="BB309"/>
      <c r="BC309"/>
      <c r="BD309"/>
      <c r="BE309"/>
      <c r="BF309"/>
      <c r="BG309"/>
      <c r="BH309"/>
      <c r="BI309"/>
      <c r="BJ309"/>
      <c r="BK309"/>
      <c r="BL309"/>
      <c r="BM309"/>
      <c r="BN309"/>
      <c r="BO309"/>
      <c r="BP309"/>
      <c r="BQ309"/>
      <c r="BR309"/>
      <c r="BS309"/>
      <c r="BT309"/>
      <c r="BU309"/>
      <c r="BV309"/>
      <c r="BW309"/>
      <c r="BX309"/>
    </row>
    <row r="310" spans="2:76" s="95" customFormat="1" x14ac:dyDescent="0.2">
      <c r="B310" s="115"/>
      <c r="J310"/>
      <c r="K310"/>
      <c r="L310"/>
      <c r="M310"/>
      <c r="N310"/>
      <c r="O310"/>
      <c r="P310"/>
      <c r="Q310"/>
      <c r="R310"/>
      <c r="S310"/>
      <c r="T310"/>
      <c r="U310"/>
      <c r="V310"/>
      <c r="W310"/>
      <c r="X310"/>
      <c r="Y310"/>
      <c r="Z310"/>
      <c r="AA310"/>
      <c r="AB310"/>
      <c r="AC310"/>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c r="BS310"/>
      <c r="BT310"/>
      <c r="BU310"/>
      <c r="BV310"/>
      <c r="BW310"/>
      <c r="BX310"/>
    </row>
    <row r="311" spans="2:76" s="95" customFormat="1" x14ac:dyDescent="0.2">
      <c r="B311" s="115"/>
      <c r="J311"/>
      <c r="K311"/>
      <c r="L311"/>
      <c r="M311"/>
      <c r="N311"/>
      <c r="O311"/>
      <c r="P311"/>
      <c r="Q311"/>
      <c r="R311"/>
      <c r="S311"/>
      <c r="T311"/>
      <c r="U311"/>
      <c r="V311"/>
      <c r="W311"/>
      <c r="X311"/>
      <c r="Y311"/>
      <c r="Z311"/>
      <c r="AA311"/>
      <c r="AB311"/>
      <c r="AC311"/>
      <c r="AD311"/>
      <c r="AE311"/>
      <c r="AF311"/>
      <c r="AG311"/>
      <c r="AH311"/>
      <c r="AI311"/>
      <c r="AJ311"/>
      <c r="AK311"/>
      <c r="AL311"/>
      <c r="AM311"/>
      <c r="AN311"/>
      <c r="AO311"/>
      <c r="AP311"/>
      <c r="AQ311"/>
      <c r="AR311"/>
      <c r="AS311"/>
      <c r="AT311"/>
      <c r="AU311"/>
      <c r="AV311"/>
      <c r="AW311"/>
      <c r="AX311"/>
      <c r="AY311"/>
      <c r="AZ311"/>
      <c r="BA311"/>
      <c r="BB311"/>
      <c r="BC311"/>
      <c r="BD311"/>
      <c r="BE311"/>
      <c r="BF311"/>
      <c r="BG311"/>
      <c r="BH311"/>
      <c r="BI311"/>
      <c r="BJ311"/>
      <c r="BK311"/>
      <c r="BL311"/>
      <c r="BM311"/>
      <c r="BN311"/>
      <c r="BO311"/>
      <c r="BP311"/>
      <c r="BQ311"/>
      <c r="BR311"/>
      <c r="BS311"/>
      <c r="BT311"/>
      <c r="BU311"/>
      <c r="BV311"/>
      <c r="BW311"/>
      <c r="BX311"/>
    </row>
    <row r="312" spans="2:76" s="95" customFormat="1" x14ac:dyDescent="0.2">
      <c r="B312" s="115"/>
      <c r="J312"/>
      <c r="K312"/>
      <c r="L312"/>
      <c r="M312"/>
      <c r="N312"/>
      <c r="O312"/>
      <c r="P312"/>
      <c r="Q312"/>
      <c r="R312"/>
      <c r="S312"/>
      <c r="T312"/>
      <c r="U312"/>
      <c r="V312"/>
      <c r="W312"/>
      <c r="X312"/>
      <c r="Y312"/>
      <c r="Z312"/>
      <c r="AA312"/>
      <c r="AB312"/>
      <c r="AC312"/>
      <c r="AD312"/>
      <c r="AE312"/>
      <c r="AF312"/>
      <c r="AG312"/>
      <c r="AH312"/>
      <c r="AI312"/>
      <c r="AJ312"/>
      <c r="AK312"/>
      <c r="AL312"/>
      <c r="AM312"/>
      <c r="AN312"/>
      <c r="AO312"/>
      <c r="AP312"/>
      <c r="AQ312"/>
      <c r="AR312"/>
      <c r="AS312"/>
      <c r="AT312"/>
      <c r="AU312"/>
      <c r="AV312"/>
      <c r="AW312"/>
      <c r="AX312"/>
      <c r="AY312"/>
      <c r="AZ312"/>
      <c r="BA312"/>
      <c r="BB312"/>
      <c r="BC312"/>
      <c r="BD312"/>
      <c r="BE312"/>
      <c r="BF312"/>
      <c r="BG312"/>
      <c r="BH312"/>
      <c r="BI312"/>
      <c r="BJ312"/>
      <c r="BK312"/>
      <c r="BL312"/>
      <c r="BM312"/>
      <c r="BN312"/>
      <c r="BO312"/>
      <c r="BP312"/>
      <c r="BQ312"/>
      <c r="BR312"/>
      <c r="BS312"/>
      <c r="BT312"/>
      <c r="BU312"/>
      <c r="BV312"/>
      <c r="BW312"/>
      <c r="BX312"/>
    </row>
    <row r="313" spans="2:76" s="95" customFormat="1" x14ac:dyDescent="0.2">
      <c r="B313" s="115"/>
      <c r="J313"/>
      <c r="K313"/>
      <c r="L313"/>
      <c r="M313"/>
      <c r="N313"/>
      <c r="O313"/>
      <c r="P313"/>
      <c r="Q313"/>
      <c r="R313"/>
      <c r="S313"/>
      <c r="T313"/>
      <c r="U313"/>
      <c r="V313"/>
      <c r="W313"/>
      <c r="X313"/>
      <c r="Y313"/>
      <c r="Z313"/>
      <c r="AA313"/>
      <c r="AB313"/>
      <c r="AC313"/>
      <c r="AD313"/>
      <c r="AE313"/>
      <c r="AF313"/>
      <c r="AG313"/>
      <c r="AH313"/>
      <c r="AI313"/>
      <c r="AJ313"/>
      <c r="AK313"/>
      <c r="AL313"/>
      <c r="AM313"/>
      <c r="AN313"/>
      <c r="AO313"/>
      <c r="AP313"/>
      <c r="AQ313"/>
      <c r="AR313"/>
      <c r="AS313"/>
      <c r="AT313"/>
      <c r="AU313"/>
      <c r="AV313"/>
      <c r="AW313"/>
      <c r="AX313"/>
      <c r="AY313"/>
      <c r="AZ313"/>
      <c r="BA313"/>
      <c r="BB313"/>
      <c r="BC313"/>
      <c r="BD313"/>
      <c r="BE313"/>
      <c r="BF313"/>
      <c r="BG313"/>
      <c r="BH313"/>
      <c r="BI313"/>
      <c r="BJ313"/>
      <c r="BK313"/>
      <c r="BL313"/>
      <c r="BM313"/>
      <c r="BN313"/>
      <c r="BO313"/>
      <c r="BP313"/>
      <c r="BQ313"/>
      <c r="BR313"/>
      <c r="BS313"/>
      <c r="BT313"/>
      <c r="BU313"/>
      <c r="BV313"/>
      <c r="BW313"/>
      <c r="BX313"/>
    </row>
    <row r="314" spans="2:76" s="95" customFormat="1" x14ac:dyDescent="0.2">
      <c r="B314" s="115"/>
      <c r="J314"/>
      <c r="K314"/>
      <c r="L314"/>
      <c r="M314"/>
      <c r="N314"/>
      <c r="O314"/>
      <c r="P314"/>
      <c r="Q314"/>
      <c r="R314"/>
      <c r="S314"/>
      <c r="T314"/>
      <c r="U314"/>
      <c r="V314"/>
      <c r="W314"/>
      <c r="X314"/>
      <c r="Y314"/>
      <c r="Z314"/>
      <c r="AA314"/>
      <c r="AB314"/>
      <c r="AC314"/>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c r="BS314"/>
      <c r="BT314"/>
      <c r="BU314"/>
      <c r="BV314"/>
      <c r="BW314"/>
      <c r="BX314"/>
    </row>
    <row r="315" spans="2:76" s="95" customFormat="1" x14ac:dyDescent="0.2">
      <c r="B315" s="115"/>
      <c r="J315"/>
      <c r="K315"/>
      <c r="L315"/>
      <c r="M315"/>
      <c r="N315"/>
      <c r="O315"/>
      <c r="P315"/>
      <c r="Q315"/>
      <c r="R315"/>
      <c r="S315"/>
      <c r="T315"/>
      <c r="U315"/>
      <c r="V315"/>
      <c r="W315"/>
      <c r="X315"/>
      <c r="Y315"/>
      <c r="Z315"/>
      <c r="AA315"/>
      <c r="AB315"/>
      <c r="AC315"/>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c r="BS315"/>
      <c r="BT315"/>
      <c r="BU315"/>
      <c r="BV315"/>
      <c r="BW315"/>
      <c r="BX315"/>
    </row>
    <row r="316" spans="2:76" s="95" customFormat="1" x14ac:dyDescent="0.2">
      <c r="B316" s="115"/>
      <c r="J316"/>
      <c r="K316"/>
      <c r="L316"/>
      <c r="M316"/>
      <c r="N316"/>
      <c r="O316"/>
      <c r="P316"/>
      <c r="Q316"/>
      <c r="R316"/>
      <c r="S316"/>
      <c r="T316"/>
      <c r="U316"/>
      <c r="V316"/>
      <c r="W316"/>
      <c r="X316"/>
      <c r="Y316"/>
      <c r="Z316"/>
      <c r="AA316"/>
      <c r="AB316"/>
      <c r="AC316"/>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c r="BS316"/>
      <c r="BT316"/>
      <c r="BU316"/>
      <c r="BV316"/>
      <c r="BW316"/>
      <c r="BX316"/>
    </row>
    <row r="317" spans="2:76" s="95" customFormat="1" x14ac:dyDescent="0.2">
      <c r="B317" s="115"/>
      <c r="J317"/>
      <c r="K317"/>
      <c r="L317"/>
      <c r="M317"/>
      <c r="N317"/>
      <c r="O317"/>
      <c r="P317"/>
      <c r="Q317"/>
      <c r="R317"/>
      <c r="S317"/>
      <c r="T317"/>
      <c r="U317"/>
      <c r="V317"/>
      <c r="W317"/>
      <c r="X317"/>
      <c r="Y317"/>
      <c r="Z317"/>
      <c r="AA317"/>
      <c r="AB317"/>
      <c r="AC317"/>
      <c r="AD317"/>
      <c r="AE317"/>
      <c r="AF317"/>
      <c r="AG317"/>
      <c r="AH317"/>
      <c r="AI317"/>
      <c r="AJ317"/>
      <c r="AK317"/>
      <c r="AL317"/>
      <c r="AM317"/>
      <c r="AN317"/>
      <c r="AO317"/>
      <c r="AP317"/>
      <c r="AQ317"/>
      <c r="AR317"/>
      <c r="AS317"/>
      <c r="AT317"/>
      <c r="AU317"/>
      <c r="AV317"/>
      <c r="AW317"/>
      <c r="AX317"/>
      <c r="AY317"/>
      <c r="AZ317"/>
      <c r="BA317"/>
      <c r="BB317"/>
      <c r="BC317"/>
      <c r="BD317"/>
      <c r="BE317"/>
      <c r="BF317"/>
      <c r="BG317"/>
      <c r="BH317"/>
      <c r="BI317"/>
      <c r="BJ317"/>
      <c r="BK317"/>
      <c r="BL317"/>
      <c r="BM317"/>
      <c r="BN317"/>
      <c r="BO317"/>
      <c r="BP317"/>
      <c r="BQ317"/>
      <c r="BR317"/>
      <c r="BS317"/>
      <c r="BT317"/>
      <c r="BU317"/>
      <c r="BV317"/>
      <c r="BW317"/>
      <c r="BX317"/>
    </row>
    <row r="318" spans="2:76" s="95" customFormat="1" x14ac:dyDescent="0.2">
      <c r="B318" s="115"/>
      <c r="J318"/>
      <c r="K318"/>
      <c r="L318"/>
      <c r="M318"/>
      <c r="N318"/>
      <c r="O318"/>
      <c r="P318"/>
      <c r="Q318"/>
      <c r="R318"/>
      <c r="S318"/>
      <c r="T318"/>
      <c r="U318"/>
      <c r="V318"/>
      <c r="W318"/>
      <c r="X318"/>
      <c r="Y318"/>
      <c r="Z318"/>
      <c r="AA318"/>
      <c r="AB318"/>
      <c r="AC318"/>
      <c r="AD318"/>
      <c r="AE318"/>
      <c r="AF318"/>
      <c r="AG318"/>
      <c r="AH318"/>
      <c r="AI318"/>
      <c r="AJ318"/>
      <c r="AK318"/>
      <c r="AL318"/>
      <c r="AM318"/>
      <c r="AN318"/>
      <c r="AO318"/>
      <c r="AP318"/>
      <c r="AQ318"/>
      <c r="AR318"/>
      <c r="AS318"/>
      <c r="AT318"/>
      <c r="AU318"/>
      <c r="AV318"/>
      <c r="AW318"/>
      <c r="AX318"/>
      <c r="AY318"/>
      <c r="AZ318"/>
      <c r="BA318"/>
      <c r="BB318"/>
      <c r="BC318"/>
      <c r="BD318"/>
      <c r="BE318"/>
      <c r="BF318"/>
      <c r="BG318"/>
      <c r="BH318"/>
      <c r="BI318"/>
      <c r="BJ318"/>
      <c r="BK318"/>
      <c r="BL318"/>
      <c r="BM318"/>
      <c r="BN318"/>
      <c r="BO318"/>
      <c r="BP318"/>
      <c r="BQ318"/>
      <c r="BR318"/>
      <c r="BS318"/>
      <c r="BT318"/>
      <c r="BU318"/>
      <c r="BV318"/>
      <c r="BW318"/>
      <c r="BX318"/>
    </row>
    <row r="319" spans="2:76" s="95" customFormat="1" x14ac:dyDescent="0.2">
      <c r="B319" s="115"/>
      <c r="J319"/>
      <c r="K319"/>
      <c r="L319"/>
      <c r="M319"/>
      <c r="N319"/>
      <c r="O319"/>
      <c r="P319"/>
      <c r="Q319"/>
      <c r="R319"/>
      <c r="S319"/>
      <c r="T319"/>
      <c r="U319"/>
      <c r="V319"/>
      <c r="W319"/>
      <c r="X319"/>
      <c r="Y319"/>
      <c r="Z319"/>
      <c r="AA319"/>
      <c r="AB319"/>
      <c r="AC319"/>
      <c r="AD319"/>
      <c r="AE319"/>
      <c r="AF319"/>
      <c r="AG319"/>
      <c r="AH319"/>
      <c r="AI319"/>
      <c r="AJ319"/>
      <c r="AK319"/>
      <c r="AL319"/>
      <c r="AM319"/>
      <c r="AN319"/>
      <c r="AO319"/>
      <c r="AP319"/>
      <c r="AQ319"/>
      <c r="AR319"/>
      <c r="AS319"/>
      <c r="AT319"/>
      <c r="AU319"/>
      <c r="AV319"/>
      <c r="AW319"/>
      <c r="AX319"/>
      <c r="AY319"/>
      <c r="AZ319"/>
      <c r="BA319"/>
      <c r="BB319"/>
      <c r="BC319"/>
      <c r="BD319"/>
      <c r="BE319"/>
      <c r="BF319"/>
      <c r="BG319"/>
      <c r="BH319"/>
      <c r="BI319"/>
      <c r="BJ319"/>
      <c r="BK319"/>
      <c r="BL319"/>
      <c r="BM319"/>
      <c r="BN319"/>
      <c r="BO319"/>
      <c r="BP319"/>
      <c r="BQ319"/>
      <c r="BR319"/>
      <c r="BS319"/>
      <c r="BT319"/>
      <c r="BU319"/>
      <c r="BV319"/>
      <c r="BW319"/>
      <c r="BX319"/>
    </row>
    <row r="320" spans="2:76" s="95" customFormat="1" x14ac:dyDescent="0.2">
      <c r="B320" s="115"/>
      <c r="J320"/>
      <c r="K320"/>
      <c r="L320"/>
      <c r="M320"/>
      <c r="N320"/>
      <c r="O320"/>
      <c r="P320"/>
      <c r="Q320"/>
      <c r="R320"/>
      <c r="S320"/>
      <c r="T320"/>
      <c r="U320"/>
      <c r="V320"/>
      <c r="W320"/>
      <c r="X320"/>
      <c r="Y320"/>
      <c r="Z320"/>
      <c r="AA320"/>
      <c r="AB320"/>
      <c r="AC320"/>
      <c r="AD320"/>
      <c r="AE320"/>
      <c r="AF320"/>
      <c r="AG320"/>
      <c r="AH320"/>
      <c r="AI320"/>
      <c r="AJ320"/>
      <c r="AK320"/>
      <c r="AL320"/>
      <c r="AM320"/>
      <c r="AN320"/>
      <c r="AO320"/>
      <c r="AP320"/>
      <c r="AQ320"/>
      <c r="AR320"/>
      <c r="AS320"/>
      <c r="AT320"/>
      <c r="AU320"/>
      <c r="AV320"/>
      <c r="AW320"/>
      <c r="AX320"/>
      <c r="AY320"/>
      <c r="AZ320"/>
      <c r="BA320"/>
      <c r="BB320"/>
      <c r="BC320"/>
      <c r="BD320"/>
      <c r="BE320"/>
      <c r="BF320"/>
      <c r="BG320"/>
      <c r="BH320"/>
      <c r="BI320"/>
      <c r="BJ320"/>
      <c r="BK320"/>
      <c r="BL320"/>
      <c r="BM320"/>
      <c r="BN320"/>
      <c r="BO320"/>
      <c r="BP320"/>
      <c r="BQ320"/>
      <c r="BR320"/>
      <c r="BS320"/>
      <c r="BT320"/>
      <c r="BU320"/>
      <c r="BV320"/>
      <c r="BW320"/>
      <c r="BX320"/>
    </row>
    <row r="321" spans="2:76" s="95" customFormat="1" x14ac:dyDescent="0.2">
      <c r="B321" s="115"/>
      <c r="J321"/>
      <c r="K321"/>
      <c r="L321"/>
      <c r="M321"/>
      <c r="N321"/>
      <c r="O321"/>
      <c r="P321"/>
      <c r="Q321"/>
      <c r="R321"/>
      <c r="S321"/>
      <c r="T321"/>
      <c r="U321"/>
      <c r="V321"/>
      <c r="W321"/>
      <c r="X321"/>
      <c r="Y321"/>
      <c r="Z321"/>
      <c r="AA321"/>
      <c r="AB321"/>
      <c r="AC321"/>
      <c r="AD321"/>
      <c r="AE321"/>
      <c r="AF321"/>
      <c r="AG321"/>
      <c r="AH321"/>
      <c r="AI321"/>
      <c r="AJ321"/>
      <c r="AK321"/>
      <c r="AL321"/>
      <c r="AM321"/>
      <c r="AN321"/>
      <c r="AO321"/>
      <c r="AP321"/>
      <c r="AQ321"/>
      <c r="AR321"/>
      <c r="AS321"/>
      <c r="AT321"/>
      <c r="AU321"/>
      <c r="AV321"/>
      <c r="AW321"/>
      <c r="AX321"/>
      <c r="AY321"/>
      <c r="AZ321"/>
      <c r="BA321"/>
      <c r="BB321"/>
      <c r="BC321"/>
      <c r="BD321"/>
      <c r="BE321"/>
      <c r="BF321"/>
      <c r="BG321"/>
      <c r="BH321"/>
      <c r="BI321"/>
      <c r="BJ321"/>
      <c r="BK321"/>
      <c r="BL321"/>
      <c r="BM321"/>
      <c r="BN321"/>
      <c r="BO321"/>
      <c r="BP321"/>
      <c r="BQ321"/>
      <c r="BR321"/>
      <c r="BS321"/>
      <c r="BT321"/>
      <c r="BU321"/>
      <c r="BV321"/>
      <c r="BW321"/>
      <c r="BX321"/>
    </row>
    <row r="322" spans="2:76" s="95" customFormat="1" x14ac:dyDescent="0.2">
      <c r="B322" s="115"/>
      <c r="J322"/>
      <c r="K322"/>
      <c r="L322"/>
      <c r="M322"/>
      <c r="N322"/>
      <c r="O322"/>
      <c r="P322"/>
      <c r="Q322"/>
      <c r="R322"/>
      <c r="S322"/>
      <c r="T322"/>
      <c r="U322"/>
      <c r="V322"/>
      <c r="W322"/>
      <c r="X322"/>
      <c r="Y322"/>
      <c r="Z322"/>
      <c r="AA322"/>
      <c r="AB322"/>
      <c r="AC322"/>
      <c r="AD322"/>
      <c r="AE322"/>
      <c r="AF322"/>
      <c r="AG322"/>
      <c r="AH322"/>
      <c r="AI322"/>
      <c r="AJ322"/>
      <c r="AK322"/>
      <c r="AL322"/>
      <c r="AM322"/>
      <c r="AN322"/>
      <c r="AO322"/>
      <c r="AP322"/>
      <c r="AQ322"/>
      <c r="AR322"/>
      <c r="AS322"/>
      <c r="AT322"/>
      <c r="AU322"/>
      <c r="AV322"/>
      <c r="AW322"/>
      <c r="AX322"/>
      <c r="AY322"/>
      <c r="AZ322"/>
      <c r="BA322"/>
      <c r="BB322"/>
      <c r="BC322"/>
      <c r="BD322"/>
      <c r="BE322"/>
      <c r="BF322"/>
      <c r="BG322"/>
      <c r="BH322"/>
      <c r="BI322"/>
      <c r="BJ322"/>
      <c r="BK322"/>
      <c r="BL322"/>
      <c r="BM322"/>
      <c r="BN322"/>
      <c r="BO322"/>
      <c r="BP322"/>
      <c r="BQ322"/>
      <c r="BR322"/>
      <c r="BS322"/>
      <c r="BT322"/>
      <c r="BU322"/>
      <c r="BV322"/>
      <c r="BW322"/>
      <c r="BX322"/>
    </row>
    <row r="323" spans="2:76" s="95" customFormat="1" x14ac:dyDescent="0.2">
      <c r="B323" s="115"/>
      <c r="J323"/>
      <c r="K323"/>
      <c r="L323"/>
      <c r="M323"/>
      <c r="N323"/>
      <c r="O323"/>
      <c r="P323"/>
      <c r="Q323"/>
      <c r="R323"/>
      <c r="S323"/>
      <c r="T323"/>
      <c r="U323"/>
      <c r="V323"/>
      <c r="W323"/>
      <c r="X323"/>
      <c r="Y323"/>
      <c r="Z323"/>
      <c r="AA323"/>
      <c r="AB323"/>
      <c r="AC323"/>
      <c r="AD323"/>
      <c r="AE323"/>
      <c r="AF323"/>
      <c r="AG323"/>
      <c r="AH323"/>
      <c r="AI323"/>
      <c r="AJ323"/>
      <c r="AK323"/>
      <c r="AL323"/>
      <c r="AM323"/>
      <c r="AN323"/>
      <c r="AO323"/>
      <c r="AP323"/>
      <c r="AQ323"/>
      <c r="AR323"/>
      <c r="AS323"/>
      <c r="AT323"/>
      <c r="AU323"/>
      <c r="AV323"/>
      <c r="AW323"/>
      <c r="AX323"/>
      <c r="AY323"/>
      <c r="AZ323"/>
      <c r="BA323"/>
      <c r="BB323"/>
      <c r="BC323"/>
      <c r="BD323"/>
      <c r="BE323"/>
      <c r="BF323"/>
      <c r="BG323"/>
      <c r="BH323"/>
      <c r="BI323"/>
      <c r="BJ323"/>
      <c r="BK323"/>
      <c r="BL323"/>
      <c r="BM323"/>
      <c r="BN323"/>
      <c r="BO323"/>
      <c r="BP323"/>
      <c r="BQ323"/>
      <c r="BR323"/>
      <c r="BS323"/>
      <c r="BT323"/>
      <c r="BU323"/>
      <c r="BV323"/>
      <c r="BW323"/>
      <c r="BX323"/>
    </row>
    <row r="324" spans="2:76" s="95" customFormat="1" x14ac:dyDescent="0.2">
      <c r="B324" s="115"/>
      <c r="J324"/>
      <c r="K324"/>
      <c r="L324"/>
      <c r="M324"/>
      <c r="N324"/>
      <c r="O324"/>
      <c r="P324"/>
      <c r="Q324"/>
      <c r="R324"/>
      <c r="S324"/>
      <c r="T324"/>
      <c r="U324"/>
      <c r="V324"/>
      <c r="W324"/>
      <c r="X324"/>
      <c r="Y324"/>
      <c r="Z324"/>
      <c r="AA324"/>
      <c r="AB324"/>
      <c r="AC324"/>
      <c r="AD324"/>
      <c r="AE324"/>
      <c r="AF324"/>
      <c r="AG324"/>
      <c r="AH324"/>
      <c r="AI324"/>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c r="BS324"/>
      <c r="BT324"/>
      <c r="BU324"/>
      <c r="BV324"/>
      <c r="BW324"/>
      <c r="BX324"/>
    </row>
    <row r="325" spans="2:76" s="95" customFormat="1" x14ac:dyDescent="0.2">
      <c r="B325" s="115"/>
      <c r="J325"/>
      <c r="K325"/>
      <c r="L325"/>
      <c r="M325"/>
      <c r="N325"/>
      <c r="O325"/>
      <c r="P325"/>
      <c r="Q325"/>
      <c r="R325"/>
      <c r="S325"/>
      <c r="T325"/>
      <c r="U325"/>
      <c r="V325"/>
      <c r="W325"/>
      <c r="X325"/>
      <c r="Y325"/>
      <c r="Z325"/>
      <c r="AA325"/>
      <c r="AB325"/>
      <c r="AC325"/>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c r="BX325"/>
    </row>
    <row r="326" spans="2:76" s="95" customFormat="1" x14ac:dyDescent="0.2">
      <c r="B326" s="115"/>
      <c r="J326"/>
      <c r="K326"/>
      <c r="L326"/>
      <c r="M326"/>
      <c r="N326"/>
      <c r="O326"/>
      <c r="P326"/>
      <c r="Q326"/>
      <c r="R326"/>
      <c r="S326"/>
      <c r="T326"/>
      <c r="U326"/>
      <c r="V326"/>
      <c r="W326"/>
      <c r="X326"/>
      <c r="Y326"/>
      <c r="Z326"/>
      <c r="AA326"/>
      <c r="AB326"/>
      <c r="AC326"/>
      <c r="AD326"/>
      <c r="AE326"/>
      <c r="AF326"/>
      <c r="AG326"/>
      <c r="AH326"/>
      <c r="AI326"/>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c r="BS326"/>
      <c r="BT326"/>
      <c r="BU326"/>
      <c r="BV326"/>
      <c r="BW326"/>
      <c r="BX326"/>
    </row>
    <row r="327" spans="2:76" s="95" customFormat="1" x14ac:dyDescent="0.2">
      <c r="B327" s="115"/>
      <c r="J327"/>
      <c r="K327"/>
      <c r="L327"/>
      <c r="M327"/>
      <c r="N327"/>
      <c r="O327"/>
      <c r="P327"/>
      <c r="Q327"/>
      <c r="R327"/>
      <c r="S327"/>
      <c r="T327"/>
      <c r="U327"/>
      <c r="V327"/>
      <c r="W327"/>
      <c r="X327"/>
      <c r="Y327"/>
      <c r="Z327"/>
      <c r="AA327"/>
      <c r="AB327"/>
      <c r="AC327"/>
      <c r="AD327"/>
      <c r="AE327"/>
      <c r="AF327"/>
      <c r="AG327"/>
      <c r="AH327"/>
      <c r="AI327"/>
      <c r="AJ327"/>
      <c r="AK327"/>
      <c r="AL327"/>
      <c r="AM327"/>
      <c r="AN327"/>
      <c r="AO327"/>
      <c r="AP327"/>
      <c r="AQ327"/>
      <c r="AR327"/>
      <c r="AS327"/>
      <c r="AT327"/>
      <c r="AU327"/>
      <c r="AV327"/>
      <c r="AW327"/>
      <c r="AX327"/>
      <c r="AY327"/>
      <c r="AZ327"/>
      <c r="BA327"/>
      <c r="BB327"/>
      <c r="BC327"/>
      <c r="BD327"/>
      <c r="BE327"/>
      <c r="BF327"/>
      <c r="BG327"/>
      <c r="BH327"/>
      <c r="BI327"/>
      <c r="BJ327"/>
      <c r="BK327"/>
      <c r="BL327"/>
      <c r="BM327"/>
      <c r="BN327"/>
      <c r="BO327"/>
      <c r="BP327"/>
      <c r="BQ327"/>
      <c r="BR327"/>
      <c r="BS327"/>
      <c r="BT327"/>
      <c r="BU327"/>
      <c r="BV327"/>
      <c r="BW327"/>
      <c r="BX327"/>
    </row>
    <row r="328" spans="2:76" s="95" customFormat="1" x14ac:dyDescent="0.2">
      <c r="B328" s="115"/>
      <c r="J328"/>
      <c r="K328"/>
      <c r="L328"/>
      <c r="M328"/>
      <c r="N328"/>
      <c r="O328"/>
      <c r="P328"/>
      <c r="Q328"/>
      <c r="R328"/>
      <c r="S328"/>
      <c r="T328"/>
      <c r="U328"/>
      <c r="V328"/>
      <c r="W328"/>
      <c r="X328"/>
      <c r="Y328"/>
      <c r="Z328"/>
      <c r="AA328"/>
      <c r="AB328"/>
      <c r="AC328"/>
      <c r="AD328"/>
      <c r="AE328"/>
      <c r="AF328"/>
      <c r="AG328"/>
      <c r="AH328"/>
      <c r="AI328"/>
      <c r="AJ328"/>
      <c r="AK328"/>
      <c r="AL328"/>
      <c r="AM328"/>
      <c r="AN328"/>
      <c r="AO328"/>
      <c r="AP328"/>
      <c r="AQ328"/>
      <c r="AR328"/>
      <c r="AS328"/>
      <c r="AT328"/>
      <c r="AU328"/>
      <c r="AV328"/>
      <c r="AW328"/>
      <c r="AX328"/>
      <c r="AY328"/>
      <c r="AZ328"/>
      <c r="BA328"/>
      <c r="BB328"/>
      <c r="BC328"/>
      <c r="BD328"/>
      <c r="BE328"/>
      <c r="BF328"/>
      <c r="BG328"/>
      <c r="BH328"/>
      <c r="BI328"/>
      <c r="BJ328"/>
      <c r="BK328"/>
      <c r="BL328"/>
      <c r="BM328"/>
      <c r="BN328"/>
      <c r="BO328"/>
      <c r="BP328"/>
      <c r="BQ328"/>
      <c r="BR328"/>
      <c r="BS328"/>
      <c r="BT328"/>
      <c r="BU328"/>
      <c r="BV328"/>
      <c r="BW328"/>
      <c r="BX328"/>
    </row>
    <row r="329" spans="2:76" s="95" customFormat="1" x14ac:dyDescent="0.2">
      <c r="B329" s="115"/>
      <c r="J329"/>
      <c r="K329"/>
      <c r="L329"/>
      <c r="M329"/>
      <c r="N329"/>
      <c r="O329"/>
      <c r="P329"/>
      <c r="Q329"/>
      <c r="R329"/>
      <c r="S329"/>
      <c r="T329"/>
      <c r="U329"/>
      <c r="V329"/>
      <c r="W329"/>
      <c r="X329"/>
      <c r="Y329"/>
      <c r="Z329"/>
      <c r="AA329"/>
      <c r="AB329"/>
      <c r="AC329"/>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c r="BX329"/>
    </row>
    <row r="330" spans="2:76" s="95" customFormat="1" x14ac:dyDescent="0.2">
      <c r="B330" s="115"/>
      <c r="J330"/>
      <c r="K330"/>
      <c r="L330"/>
      <c r="M330"/>
      <c r="N330"/>
      <c r="O330"/>
      <c r="P330"/>
      <c r="Q330"/>
      <c r="R330"/>
      <c r="S330"/>
      <c r="T330"/>
      <c r="U330"/>
      <c r="V330"/>
      <c r="W330"/>
      <c r="X330"/>
      <c r="Y330"/>
      <c r="Z330"/>
      <c r="AA330"/>
      <c r="AB330"/>
      <c r="AC330"/>
      <c r="AD330"/>
      <c r="AE330"/>
      <c r="AF330"/>
      <c r="AG330"/>
      <c r="AH330"/>
      <c r="AI330"/>
      <c r="AJ330"/>
      <c r="AK330"/>
      <c r="AL330"/>
      <c r="AM330"/>
      <c r="AN330"/>
      <c r="AO330"/>
      <c r="AP330"/>
      <c r="AQ330"/>
      <c r="AR330"/>
      <c r="AS330"/>
      <c r="AT330"/>
      <c r="AU330"/>
      <c r="AV330"/>
      <c r="AW330"/>
      <c r="AX330"/>
      <c r="AY330"/>
      <c r="AZ330"/>
      <c r="BA330"/>
      <c r="BB330"/>
      <c r="BC330"/>
      <c r="BD330"/>
      <c r="BE330"/>
      <c r="BF330"/>
      <c r="BG330"/>
      <c r="BH330"/>
      <c r="BI330"/>
      <c r="BJ330"/>
      <c r="BK330"/>
      <c r="BL330"/>
      <c r="BM330"/>
      <c r="BN330"/>
      <c r="BO330"/>
      <c r="BP330"/>
      <c r="BQ330"/>
      <c r="BR330"/>
      <c r="BS330"/>
      <c r="BT330"/>
      <c r="BU330"/>
      <c r="BV330"/>
      <c r="BW330"/>
      <c r="BX330"/>
    </row>
    <row r="331" spans="2:76" s="95" customFormat="1" x14ac:dyDescent="0.2">
      <c r="B331" s="115"/>
      <c r="J331"/>
      <c r="K331"/>
      <c r="L331"/>
      <c r="M331"/>
      <c r="N331"/>
      <c r="O331"/>
      <c r="P331"/>
      <c r="Q331"/>
      <c r="R331"/>
      <c r="S331"/>
      <c r="T331"/>
      <c r="U331"/>
      <c r="V331"/>
      <c r="W331"/>
      <c r="X331"/>
      <c r="Y331"/>
      <c r="Z331"/>
      <c r="AA331"/>
      <c r="AB331"/>
      <c r="AC331"/>
      <c r="AD331"/>
      <c r="AE331"/>
      <c r="AF331"/>
      <c r="AG331"/>
      <c r="AH331"/>
      <c r="AI331"/>
      <c r="AJ331"/>
      <c r="AK331"/>
      <c r="AL331"/>
      <c r="AM331"/>
      <c r="AN331"/>
      <c r="AO331"/>
      <c r="AP331"/>
      <c r="AQ331"/>
      <c r="AR331"/>
      <c r="AS331"/>
      <c r="AT331"/>
      <c r="AU331"/>
      <c r="AV331"/>
      <c r="AW331"/>
      <c r="AX331"/>
      <c r="AY331"/>
      <c r="AZ331"/>
      <c r="BA331"/>
      <c r="BB331"/>
      <c r="BC331"/>
      <c r="BD331"/>
      <c r="BE331"/>
      <c r="BF331"/>
      <c r="BG331"/>
      <c r="BH331"/>
      <c r="BI331"/>
      <c r="BJ331"/>
      <c r="BK331"/>
      <c r="BL331"/>
      <c r="BM331"/>
      <c r="BN331"/>
      <c r="BO331"/>
      <c r="BP331"/>
      <c r="BQ331"/>
      <c r="BR331"/>
      <c r="BS331"/>
      <c r="BT331"/>
      <c r="BU331"/>
      <c r="BV331"/>
      <c r="BW331"/>
      <c r="BX331"/>
    </row>
    <row r="332" spans="2:76" s="95" customFormat="1" x14ac:dyDescent="0.2">
      <c r="B332" s="115"/>
      <c r="J332"/>
      <c r="K332"/>
      <c r="L332"/>
      <c r="M332"/>
      <c r="N332"/>
      <c r="O332"/>
      <c r="P332"/>
      <c r="Q332"/>
      <c r="R332"/>
      <c r="S332"/>
      <c r="T332"/>
      <c r="U332"/>
      <c r="V332"/>
      <c r="W332"/>
      <c r="X332"/>
      <c r="Y332"/>
      <c r="Z332"/>
      <c r="AA332"/>
      <c r="AB332"/>
      <c r="AC332"/>
      <c r="AD332"/>
      <c r="AE332"/>
      <c r="AF332"/>
      <c r="AG332"/>
      <c r="AH332"/>
      <c r="AI332"/>
      <c r="AJ332"/>
      <c r="AK332"/>
      <c r="AL332"/>
      <c r="AM332"/>
      <c r="AN332"/>
      <c r="AO332"/>
      <c r="AP332"/>
      <c r="AQ332"/>
      <c r="AR332"/>
      <c r="AS332"/>
      <c r="AT332"/>
      <c r="AU332"/>
      <c r="AV332"/>
      <c r="AW332"/>
      <c r="AX332"/>
      <c r="AY332"/>
      <c r="AZ332"/>
      <c r="BA332"/>
      <c r="BB332"/>
      <c r="BC332"/>
      <c r="BD332"/>
      <c r="BE332"/>
      <c r="BF332"/>
      <c r="BG332"/>
      <c r="BH332"/>
      <c r="BI332"/>
      <c r="BJ332"/>
      <c r="BK332"/>
      <c r="BL332"/>
      <c r="BM332"/>
      <c r="BN332"/>
      <c r="BO332"/>
      <c r="BP332"/>
      <c r="BQ332"/>
      <c r="BR332"/>
      <c r="BS332"/>
      <c r="BT332"/>
      <c r="BU332"/>
      <c r="BV332"/>
      <c r="BW332"/>
      <c r="BX332"/>
    </row>
    <row r="333" spans="2:76" s="95" customFormat="1" x14ac:dyDescent="0.2">
      <c r="B333" s="115"/>
      <c r="J333"/>
      <c r="K333"/>
      <c r="L333"/>
      <c r="M333"/>
      <c r="N333"/>
      <c r="O333"/>
      <c r="P333"/>
      <c r="Q333"/>
      <c r="R333"/>
      <c r="S333"/>
      <c r="T333"/>
      <c r="U333"/>
      <c r="V333"/>
      <c r="W333"/>
      <c r="X333"/>
      <c r="Y333"/>
      <c r="Z333"/>
      <c r="AA333"/>
      <c r="AB333"/>
      <c r="AC333"/>
      <c r="AD333"/>
      <c r="AE333"/>
      <c r="AF333"/>
      <c r="AG333"/>
      <c r="AH333"/>
      <c r="AI333"/>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c r="BS333"/>
      <c r="BT333"/>
      <c r="BU333"/>
      <c r="BV333"/>
      <c r="BW333"/>
      <c r="BX333"/>
    </row>
    <row r="334" spans="2:76" s="95" customFormat="1" x14ac:dyDescent="0.2">
      <c r="B334" s="115"/>
      <c r="J334"/>
      <c r="K334"/>
      <c r="L334"/>
      <c r="M334"/>
      <c r="N334"/>
      <c r="O334"/>
      <c r="P334"/>
      <c r="Q334"/>
      <c r="R334"/>
      <c r="S334"/>
      <c r="T334"/>
      <c r="U334"/>
      <c r="V334"/>
      <c r="W334"/>
      <c r="X334"/>
      <c r="Y334"/>
      <c r="Z334"/>
      <c r="AA334"/>
      <c r="AB334"/>
      <c r="AC334"/>
      <c r="AD334"/>
      <c r="AE334"/>
      <c r="AF334"/>
      <c r="AG334"/>
      <c r="AH334"/>
      <c r="AI334"/>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c r="BS334"/>
      <c r="BT334"/>
      <c r="BU334"/>
      <c r="BV334"/>
      <c r="BW334"/>
      <c r="BX334"/>
    </row>
    <row r="335" spans="2:76" s="95" customFormat="1" x14ac:dyDescent="0.2">
      <c r="B335" s="115"/>
      <c r="J335"/>
      <c r="K335"/>
      <c r="L335"/>
      <c r="M335"/>
      <c r="N335"/>
      <c r="O335"/>
      <c r="P335"/>
      <c r="Q335"/>
      <c r="R335"/>
      <c r="S335"/>
      <c r="T335"/>
      <c r="U335"/>
      <c r="V335"/>
      <c r="W335"/>
      <c r="X335"/>
      <c r="Y335"/>
      <c r="Z335"/>
      <c r="AA335"/>
      <c r="AB335"/>
      <c r="AC335"/>
      <c r="AD335"/>
      <c r="AE335"/>
      <c r="AF335"/>
      <c r="AG335"/>
      <c r="AH335"/>
      <c r="AI335"/>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c r="BS335"/>
      <c r="BT335"/>
      <c r="BU335"/>
      <c r="BV335"/>
      <c r="BW335"/>
      <c r="BX335"/>
    </row>
    <row r="336" spans="2:76" s="95" customFormat="1" x14ac:dyDescent="0.2">
      <c r="B336" s="115"/>
      <c r="J336"/>
      <c r="K336"/>
      <c r="L336"/>
      <c r="M336"/>
      <c r="N336"/>
      <c r="O336"/>
      <c r="P336"/>
      <c r="Q336"/>
      <c r="R336"/>
      <c r="S336"/>
      <c r="T336"/>
      <c r="U336"/>
      <c r="V336"/>
      <c r="W336"/>
      <c r="X336"/>
      <c r="Y336"/>
      <c r="Z336"/>
      <c r="AA336"/>
      <c r="AB336"/>
      <c r="AC336"/>
      <c r="AD336"/>
      <c r="AE336"/>
      <c r="AF336"/>
      <c r="AG336"/>
      <c r="AH336"/>
      <c r="AI336"/>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c r="BS336"/>
      <c r="BT336"/>
      <c r="BU336"/>
      <c r="BV336"/>
      <c r="BW336"/>
      <c r="BX336"/>
    </row>
    <row r="337" spans="2:76" s="95" customFormat="1" x14ac:dyDescent="0.2">
      <c r="B337" s="115"/>
      <c r="J337"/>
      <c r="K337"/>
      <c r="L337"/>
      <c r="M337"/>
      <c r="N337"/>
      <c r="O337"/>
      <c r="P337"/>
      <c r="Q337"/>
      <c r="R337"/>
      <c r="S337"/>
      <c r="T337"/>
      <c r="U337"/>
      <c r="V337"/>
      <c r="W337"/>
      <c r="X337"/>
      <c r="Y337"/>
      <c r="Z337"/>
      <c r="AA337"/>
      <c r="AB337"/>
      <c r="AC337"/>
      <c r="AD337"/>
      <c r="AE337"/>
      <c r="AF337"/>
      <c r="AG337"/>
      <c r="AH337"/>
      <c r="AI337"/>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c r="BS337"/>
      <c r="BT337"/>
      <c r="BU337"/>
      <c r="BV337"/>
      <c r="BW337"/>
      <c r="BX337"/>
    </row>
    <row r="338" spans="2:76" s="95" customFormat="1" x14ac:dyDescent="0.2">
      <c r="B338" s="115"/>
      <c r="J338"/>
      <c r="K338"/>
      <c r="L338"/>
      <c r="M338"/>
      <c r="N338"/>
      <c r="O338"/>
      <c r="P338"/>
      <c r="Q338"/>
      <c r="R338"/>
      <c r="S338"/>
      <c r="T338"/>
      <c r="U338"/>
      <c r="V338"/>
      <c r="W338"/>
      <c r="X338"/>
      <c r="Y338"/>
      <c r="Z338"/>
      <c r="AA338"/>
      <c r="AB338"/>
      <c r="AC338"/>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c r="BS338"/>
      <c r="BT338"/>
      <c r="BU338"/>
      <c r="BV338"/>
      <c r="BW338"/>
      <c r="BX338"/>
    </row>
    <row r="339" spans="2:76" s="95" customFormat="1" x14ac:dyDescent="0.2">
      <c r="B339" s="115"/>
      <c r="J339"/>
      <c r="K339"/>
      <c r="L339"/>
      <c r="M339"/>
      <c r="N339"/>
      <c r="O339"/>
      <c r="P339"/>
      <c r="Q339"/>
      <c r="R339"/>
      <c r="S339"/>
      <c r="T339"/>
      <c r="U339"/>
      <c r="V339"/>
      <c r="W339"/>
      <c r="X339"/>
      <c r="Y339"/>
      <c r="Z339"/>
      <c r="AA339"/>
      <c r="AB339"/>
      <c r="AC339"/>
      <c r="AD339"/>
      <c r="AE339"/>
      <c r="AF339"/>
      <c r="AG339"/>
      <c r="AH339"/>
      <c r="AI339"/>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c r="BS339"/>
      <c r="BT339"/>
      <c r="BU339"/>
      <c r="BV339"/>
      <c r="BW339"/>
      <c r="BX339"/>
    </row>
    <row r="340" spans="2:76" s="95" customFormat="1" x14ac:dyDescent="0.2">
      <c r="B340" s="115"/>
      <c r="J340"/>
      <c r="K340"/>
      <c r="L340"/>
      <c r="M340"/>
      <c r="N340"/>
      <c r="O340"/>
      <c r="P340"/>
      <c r="Q340"/>
      <c r="R340"/>
      <c r="S340"/>
      <c r="T340"/>
      <c r="U340"/>
      <c r="V340"/>
      <c r="W340"/>
      <c r="X340"/>
      <c r="Y340"/>
      <c r="Z340"/>
      <c r="AA340"/>
      <c r="AB340"/>
      <c r="AC340"/>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c r="BX340"/>
    </row>
    <row r="341" spans="2:76" s="95" customFormat="1" x14ac:dyDescent="0.2">
      <c r="B341" s="115"/>
      <c r="J341"/>
      <c r="K341"/>
      <c r="L341"/>
      <c r="M341"/>
      <c r="N341"/>
      <c r="O341"/>
      <c r="P341"/>
      <c r="Q341"/>
      <c r="R341"/>
      <c r="S341"/>
      <c r="T341"/>
      <c r="U341"/>
      <c r="V341"/>
      <c r="W341"/>
      <c r="X341"/>
      <c r="Y341"/>
      <c r="Z341"/>
      <c r="AA341"/>
      <c r="AB341"/>
      <c r="AC34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c r="BS341"/>
      <c r="BT341"/>
      <c r="BU341"/>
      <c r="BV341"/>
      <c r="BW341"/>
      <c r="BX341"/>
    </row>
    <row r="342" spans="2:76" s="95" customFormat="1" x14ac:dyDescent="0.2">
      <c r="B342" s="115"/>
      <c r="J342"/>
      <c r="K342"/>
      <c r="L342"/>
      <c r="M342"/>
      <c r="N342"/>
      <c r="O342"/>
      <c r="P342"/>
      <c r="Q342"/>
      <c r="R342"/>
      <c r="S342"/>
      <c r="T342"/>
      <c r="U342"/>
      <c r="V342"/>
      <c r="W342"/>
      <c r="X342"/>
      <c r="Y342"/>
      <c r="Z342"/>
      <c r="AA342"/>
      <c r="AB342"/>
      <c r="AC342"/>
      <c r="AD342"/>
      <c r="AE342"/>
      <c r="AF342"/>
      <c r="AG342"/>
      <c r="AH342"/>
      <c r="AI342"/>
      <c r="AJ342"/>
      <c r="AK342"/>
      <c r="AL342"/>
      <c r="AM342"/>
      <c r="AN342"/>
      <c r="AO342"/>
      <c r="AP342"/>
      <c r="AQ342"/>
      <c r="AR342"/>
      <c r="AS342"/>
      <c r="AT342"/>
      <c r="AU342"/>
      <c r="AV342"/>
      <c r="AW342"/>
      <c r="AX342"/>
      <c r="AY342"/>
      <c r="AZ342"/>
      <c r="BA342"/>
      <c r="BB342"/>
      <c r="BC342"/>
      <c r="BD342"/>
      <c r="BE342"/>
      <c r="BF342"/>
      <c r="BG342"/>
      <c r="BH342"/>
      <c r="BI342"/>
      <c r="BJ342"/>
      <c r="BK342"/>
      <c r="BL342"/>
      <c r="BM342"/>
      <c r="BN342"/>
      <c r="BO342"/>
      <c r="BP342"/>
      <c r="BQ342"/>
      <c r="BR342"/>
      <c r="BS342"/>
      <c r="BT342"/>
      <c r="BU342"/>
      <c r="BV342"/>
      <c r="BW342"/>
      <c r="BX342"/>
    </row>
    <row r="343" spans="2:76" s="95" customFormat="1" x14ac:dyDescent="0.2">
      <c r="B343" s="115"/>
      <c r="J343"/>
      <c r="K343"/>
      <c r="L343"/>
      <c r="M343"/>
      <c r="N343"/>
      <c r="O343"/>
      <c r="P343"/>
      <c r="Q343"/>
      <c r="R343"/>
      <c r="S343"/>
      <c r="T343"/>
      <c r="U343"/>
      <c r="V343"/>
      <c r="W343"/>
      <c r="X343"/>
      <c r="Y343"/>
      <c r="Z343"/>
      <c r="AA343"/>
      <c r="AB343"/>
      <c r="AC343"/>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c r="BX343"/>
    </row>
    <row r="344" spans="2:76" s="95" customFormat="1" x14ac:dyDescent="0.2">
      <c r="B344" s="115"/>
      <c r="J344"/>
      <c r="K344"/>
      <c r="L344"/>
      <c r="M344"/>
      <c r="N344"/>
      <c r="O344"/>
      <c r="P344"/>
      <c r="Q344"/>
      <c r="R344"/>
      <c r="S344"/>
      <c r="T344"/>
      <c r="U344"/>
      <c r="V344"/>
      <c r="W344"/>
      <c r="X344"/>
      <c r="Y344"/>
      <c r="Z344"/>
      <c r="AA344"/>
      <c r="AB344"/>
      <c r="AC344"/>
      <c r="AD344"/>
      <c r="AE344"/>
      <c r="AF344"/>
      <c r="AG344"/>
      <c r="AH344"/>
      <c r="AI344"/>
      <c r="AJ344"/>
      <c r="AK344"/>
      <c r="AL344"/>
      <c r="AM344"/>
      <c r="AN344"/>
      <c r="AO344"/>
      <c r="AP344"/>
      <c r="AQ344"/>
      <c r="AR344"/>
      <c r="AS344"/>
      <c r="AT344"/>
      <c r="AU344"/>
      <c r="AV344"/>
      <c r="AW344"/>
      <c r="AX344"/>
      <c r="AY344"/>
      <c r="AZ344"/>
      <c r="BA344"/>
      <c r="BB344"/>
      <c r="BC344"/>
      <c r="BD344"/>
      <c r="BE344"/>
      <c r="BF344"/>
      <c r="BG344"/>
      <c r="BH344"/>
      <c r="BI344"/>
      <c r="BJ344"/>
      <c r="BK344"/>
      <c r="BL344"/>
      <c r="BM344"/>
      <c r="BN344"/>
      <c r="BO344"/>
      <c r="BP344"/>
      <c r="BQ344"/>
      <c r="BR344"/>
      <c r="BS344"/>
      <c r="BT344"/>
      <c r="BU344"/>
      <c r="BV344"/>
      <c r="BW344"/>
      <c r="BX344"/>
    </row>
    <row r="345" spans="2:76" s="95" customFormat="1" x14ac:dyDescent="0.2">
      <c r="B345" s="115"/>
      <c r="J345"/>
      <c r="K345"/>
      <c r="L345"/>
      <c r="M345"/>
      <c r="N345"/>
      <c r="O345"/>
      <c r="P345"/>
      <c r="Q345"/>
      <c r="R345"/>
      <c r="S345"/>
      <c r="T345"/>
      <c r="U345"/>
      <c r="V345"/>
      <c r="W345"/>
      <c r="X345"/>
      <c r="Y345"/>
      <c r="Z345"/>
      <c r="AA345"/>
      <c r="AB345"/>
      <c r="AC345"/>
      <c r="AD345"/>
      <c r="AE345"/>
      <c r="AF345"/>
      <c r="AG345"/>
      <c r="AH345"/>
      <c r="AI345"/>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c r="BS345"/>
      <c r="BT345"/>
      <c r="BU345"/>
      <c r="BV345"/>
      <c r="BW345"/>
      <c r="BX345"/>
    </row>
    <row r="346" spans="2:76" s="95" customFormat="1" x14ac:dyDescent="0.2">
      <c r="B346" s="115"/>
      <c r="J346"/>
      <c r="K346"/>
      <c r="L346"/>
      <c r="M346"/>
      <c r="N346"/>
      <c r="O346"/>
      <c r="P346"/>
      <c r="Q346"/>
      <c r="R346"/>
      <c r="S346"/>
      <c r="T346"/>
      <c r="U346"/>
      <c r="V346"/>
      <c r="W346"/>
      <c r="X346"/>
      <c r="Y346"/>
      <c r="Z346"/>
      <c r="AA346"/>
      <c r="AB346"/>
      <c r="AC346"/>
      <c r="AD346"/>
      <c r="AE346"/>
      <c r="AF346"/>
      <c r="AG346"/>
      <c r="AH346"/>
      <c r="AI346"/>
      <c r="AJ346"/>
      <c r="AK346"/>
      <c r="AL346"/>
      <c r="AM346"/>
      <c r="AN346"/>
      <c r="AO346"/>
      <c r="AP346"/>
      <c r="AQ346"/>
      <c r="AR346"/>
      <c r="AS346"/>
      <c r="AT346"/>
      <c r="AU346"/>
      <c r="AV346"/>
      <c r="AW346"/>
      <c r="AX346"/>
      <c r="AY346"/>
      <c r="AZ346"/>
      <c r="BA346"/>
      <c r="BB346"/>
      <c r="BC346"/>
      <c r="BD346"/>
      <c r="BE346"/>
      <c r="BF346"/>
      <c r="BG346"/>
      <c r="BH346"/>
      <c r="BI346"/>
      <c r="BJ346"/>
      <c r="BK346"/>
      <c r="BL346"/>
      <c r="BM346"/>
      <c r="BN346"/>
      <c r="BO346"/>
      <c r="BP346"/>
      <c r="BQ346"/>
      <c r="BR346"/>
      <c r="BS346"/>
      <c r="BT346"/>
      <c r="BU346"/>
      <c r="BV346"/>
      <c r="BW346"/>
      <c r="BX346"/>
    </row>
    <row r="347" spans="2:76" s="95" customFormat="1" x14ac:dyDescent="0.2">
      <c r="B347" s="115"/>
      <c r="J347"/>
      <c r="K347"/>
      <c r="L347"/>
      <c r="M347"/>
      <c r="N347"/>
      <c r="O347"/>
      <c r="P347"/>
      <c r="Q347"/>
      <c r="R347"/>
      <c r="S347"/>
      <c r="T347"/>
      <c r="U347"/>
      <c r="V347"/>
      <c r="W347"/>
      <c r="X347"/>
      <c r="Y347"/>
      <c r="Z347"/>
      <c r="AA347"/>
      <c r="AB347"/>
      <c r="AC347"/>
      <c r="AD347"/>
      <c r="AE347"/>
      <c r="AF347"/>
      <c r="AG347"/>
      <c r="AH347"/>
      <c r="AI347"/>
      <c r="AJ347"/>
      <c r="AK347"/>
      <c r="AL347"/>
      <c r="AM347"/>
      <c r="AN347"/>
      <c r="AO347"/>
      <c r="AP347"/>
      <c r="AQ347"/>
      <c r="AR347"/>
      <c r="AS347"/>
      <c r="AT347"/>
      <c r="AU347"/>
      <c r="AV347"/>
      <c r="AW347"/>
      <c r="AX347"/>
      <c r="AY347"/>
      <c r="AZ347"/>
      <c r="BA347"/>
      <c r="BB347"/>
      <c r="BC347"/>
      <c r="BD347"/>
      <c r="BE347"/>
      <c r="BF347"/>
      <c r="BG347"/>
      <c r="BH347"/>
      <c r="BI347"/>
      <c r="BJ347"/>
      <c r="BK347"/>
      <c r="BL347"/>
      <c r="BM347"/>
      <c r="BN347"/>
      <c r="BO347"/>
      <c r="BP347"/>
      <c r="BQ347"/>
      <c r="BR347"/>
      <c r="BS347"/>
      <c r="BT347"/>
      <c r="BU347"/>
      <c r="BV347"/>
      <c r="BW347"/>
      <c r="BX347"/>
    </row>
    <row r="348" spans="2:76" s="95" customFormat="1" x14ac:dyDescent="0.2">
      <c r="B348" s="115"/>
      <c r="J348"/>
      <c r="K348"/>
      <c r="L348"/>
      <c r="M348"/>
      <c r="N348"/>
      <c r="O348"/>
      <c r="P348"/>
      <c r="Q348"/>
      <c r="R348"/>
      <c r="S348"/>
      <c r="T348"/>
      <c r="U348"/>
      <c r="V348"/>
      <c r="W348"/>
      <c r="X348"/>
      <c r="Y348"/>
      <c r="Z348"/>
      <c r="AA348"/>
      <c r="AB348"/>
      <c r="AC348"/>
      <c r="AD348"/>
      <c r="AE348"/>
      <c r="AF348"/>
      <c r="AG348"/>
      <c r="AH348"/>
      <c r="AI348"/>
      <c r="AJ348"/>
      <c r="AK348"/>
      <c r="AL348"/>
      <c r="AM348"/>
      <c r="AN348"/>
      <c r="AO348"/>
      <c r="AP348"/>
      <c r="AQ348"/>
      <c r="AR348"/>
      <c r="AS348"/>
      <c r="AT348"/>
      <c r="AU348"/>
      <c r="AV348"/>
      <c r="AW348"/>
      <c r="AX348"/>
      <c r="AY348"/>
      <c r="AZ348"/>
      <c r="BA348"/>
      <c r="BB348"/>
      <c r="BC348"/>
      <c r="BD348"/>
      <c r="BE348"/>
      <c r="BF348"/>
      <c r="BG348"/>
      <c r="BH348"/>
      <c r="BI348"/>
      <c r="BJ348"/>
      <c r="BK348"/>
      <c r="BL348"/>
      <c r="BM348"/>
      <c r="BN348"/>
      <c r="BO348"/>
      <c r="BP348"/>
      <c r="BQ348"/>
      <c r="BR348"/>
      <c r="BS348"/>
      <c r="BT348"/>
      <c r="BU348"/>
      <c r="BV348"/>
      <c r="BW348"/>
      <c r="BX348"/>
    </row>
    <row r="349" spans="2:76" s="95" customFormat="1" x14ac:dyDescent="0.2">
      <c r="B349" s="115"/>
      <c r="J349"/>
      <c r="K349"/>
      <c r="L349"/>
      <c r="M349"/>
      <c r="N349"/>
      <c r="O349"/>
      <c r="P349"/>
      <c r="Q349"/>
      <c r="R349"/>
      <c r="S349"/>
      <c r="T349"/>
      <c r="U349"/>
      <c r="V349"/>
      <c r="W349"/>
      <c r="X349"/>
      <c r="Y349"/>
      <c r="Z349"/>
      <c r="AA349"/>
      <c r="AB349"/>
      <c r="AC349"/>
      <c r="AD349"/>
      <c r="AE349"/>
      <c r="AF349"/>
      <c r="AG349"/>
      <c r="AH349"/>
      <c r="AI349"/>
      <c r="AJ349"/>
      <c r="AK349"/>
      <c r="AL349"/>
      <c r="AM349"/>
      <c r="AN349"/>
      <c r="AO349"/>
      <c r="AP349"/>
      <c r="AQ349"/>
      <c r="AR349"/>
      <c r="AS349"/>
      <c r="AT349"/>
      <c r="AU349"/>
      <c r="AV349"/>
      <c r="AW349"/>
      <c r="AX349"/>
      <c r="AY349"/>
      <c r="AZ349"/>
      <c r="BA349"/>
      <c r="BB349"/>
      <c r="BC349"/>
      <c r="BD349"/>
      <c r="BE349"/>
      <c r="BF349"/>
      <c r="BG349"/>
      <c r="BH349"/>
      <c r="BI349"/>
      <c r="BJ349"/>
      <c r="BK349"/>
      <c r="BL349"/>
      <c r="BM349"/>
      <c r="BN349"/>
      <c r="BO349"/>
      <c r="BP349"/>
      <c r="BQ349"/>
      <c r="BR349"/>
      <c r="BS349"/>
      <c r="BT349"/>
      <c r="BU349"/>
      <c r="BV349"/>
      <c r="BW349"/>
      <c r="BX349"/>
    </row>
    <row r="350" spans="2:76" s="95" customFormat="1" x14ac:dyDescent="0.2">
      <c r="B350" s="115"/>
      <c r="J350"/>
      <c r="K350"/>
      <c r="L350"/>
      <c r="M350"/>
      <c r="N350"/>
      <c r="O350"/>
      <c r="P350"/>
      <c r="Q350"/>
      <c r="R350"/>
      <c r="S350"/>
      <c r="T350"/>
      <c r="U350"/>
      <c r="V350"/>
      <c r="W350"/>
      <c r="X350"/>
      <c r="Y350"/>
      <c r="Z350"/>
      <c r="AA350"/>
      <c r="AB350"/>
      <c r="AC350"/>
      <c r="AD350"/>
      <c r="AE350"/>
      <c r="AF350"/>
      <c r="AG350"/>
      <c r="AH350"/>
      <c r="AI350"/>
      <c r="AJ350"/>
      <c r="AK350"/>
      <c r="AL350"/>
      <c r="AM350"/>
      <c r="AN350"/>
      <c r="AO350"/>
      <c r="AP350"/>
      <c r="AQ350"/>
      <c r="AR350"/>
      <c r="AS350"/>
      <c r="AT350"/>
      <c r="AU350"/>
      <c r="AV350"/>
      <c r="AW350"/>
      <c r="AX350"/>
      <c r="AY350"/>
      <c r="AZ350"/>
      <c r="BA350"/>
      <c r="BB350"/>
      <c r="BC350"/>
      <c r="BD350"/>
      <c r="BE350"/>
      <c r="BF350"/>
      <c r="BG350"/>
      <c r="BH350"/>
      <c r="BI350"/>
      <c r="BJ350"/>
      <c r="BK350"/>
      <c r="BL350"/>
      <c r="BM350"/>
      <c r="BN350"/>
      <c r="BO350"/>
      <c r="BP350"/>
      <c r="BQ350"/>
      <c r="BR350"/>
      <c r="BS350"/>
      <c r="BT350"/>
      <c r="BU350"/>
      <c r="BV350"/>
      <c r="BW350"/>
      <c r="BX350"/>
    </row>
    <row r="351" spans="2:76" s="95" customFormat="1" x14ac:dyDescent="0.2">
      <c r="B351" s="115"/>
      <c r="J351"/>
      <c r="K351"/>
      <c r="L351"/>
      <c r="M351"/>
      <c r="N351"/>
      <c r="O351"/>
      <c r="P351"/>
      <c r="Q351"/>
      <c r="R351"/>
      <c r="S351"/>
      <c r="T351"/>
      <c r="U351"/>
      <c r="V351"/>
      <c r="W351"/>
      <c r="X351"/>
      <c r="Y351"/>
      <c r="Z351"/>
      <c r="AA351"/>
      <c r="AB351"/>
      <c r="AC351"/>
      <c r="AD351"/>
      <c r="AE351"/>
      <c r="AF351"/>
      <c r="AG351"/>
      <c r="AH351"/>
      <c r="AI351"/>
      <c r="AJ351"/>
      <c r="AK351"/>
      <c r="AL351"/>
      <c r="AM351"/>
      <c r="AN351"/>
      <c r="AO351"/>
      <c r="AP351"/>
      <c r="AQ351"/>
      <c r="AR351"/>
      <c r="AS351"/>
      <c r="AT351"/>
      <c r="AU351"/>
      <c r="AV351"/>
      <c r="AW351"/>
      <c r="AX351"/>
      <c r="AY351"/>
      <c r="AZ351"/>
      <c r="BA351"/>
      <c r="BB351"/>
      <c r="BC351"/>
      <c r="BD351"/>
      <c r="BE351"/>
      <c r="BF351"/>
      <c r="BG351"/>
      <c r="BH351"/>
      <c r="BI351"/>
      <c r="BJ351"/>
      <c r="BK351"/>
      <c r="BL351"/>
      <c r="BM351"/>
      <c r="BN351"/>
      <c r="BO351"/>
      <c r="BP351"/>
      <c r="BQ351"/>
      <c r="BR351"/>
      <c r="BS351"/>
      <c r="BT351"/>
      <c r="BU351"/>
      <c r="BV351"/>
      <c r="BW351"/>
      <c r="BX351"/>
    </row>
    <row r="352" spans="2:76" s="95" customFormat="1" x14ac:dyDescent="0.2">
      <c r="B352" s="115"/>
      <c r="J352"/>
      <c r="K352"/>
      <c r="L352"/>
      <c r="M352"/>
      <c r="N352"/>
      <c r="O352"/>
      <c r="P352"/>
      <c r="Q352"/>
      <c r="R352"/>
      <c r="S352"/>
      <c r="T352"/>
      <c r="U352"/>
      <c r="V352"/>
      <c r="W352"/>
      <c r="X352"/>
      <c r="Y352"/>
      <c r="Z352"/>
      <c r="AA352"/>
      <c r="AB352"/>
      <c r="AC352"/>
      <c r="AD352"/>
      <c r="AE352"/>
      <c r="AF352"/>
      <c r="AG352"/>
      <c r="AH352"/>
      <c r="AI352"/>
      <c r="AJ352"/>
      <c r="AK352"/>
      <c r="AL352"/>
      <c r="AM352"/>
      <c r="AN352"/>
      <c r="AO352"/>
      <c r="AP352"/>
      <c r="AQ352"/>
      <c r="AR352"/>
      <c r="AS352"/>
      <c r="AT352"/>
      <c r="AU352"/>
      <c r="AV352"/>
      <c r="AW352"/>
      <c r="AX352"/>
      <c r="AY352"/>
      <c r="AZ352"/>
      <c r="BA352"/>
      <c r="BB352"/>
      <c r="BC352"/>
      <c r="BD352"/>
      <c r="BE352"/>
      <c r="BF352"/>
      <c r="BG352"/>
      <c r="BH352"/>
      <c r="BI352"/>
      <c r="BJ352"/>
      <c r="BK352"/>
      <c r="BL352"/>
      <c r="BM352"/>
      <c r="BN352"/>
      <c r="BO352"/>
      <c r="BP352"/>
      <c r="BQ352"/>
      <c r="BR352"/>
      <c r="BS352"/>
      <c r="BT352"/>
      <c r="BU352"/>
      <c r="BV352"/>
      <c r="BW352"/>
      <c r="BX352"/>
    </row>
    <row r="353" spans="2:76" s="95" customFormat="1" x14ac:dyDescent="0.2">
      <c r="B353" s="115"/>
      <c r="J353"/>
      <c r="K353"/>
      <c r="L353"/>
      <c r="M353"/>
      <c r="N353"/>
      <c r="O353"/>
      <c r="P353"/>
      <c r="Q353"/>
      <c r="R353"/>
      <c r="S353"/>
      <c r="T353"/>
      <c r="U353"/>
      <c r="V353"/>
      <c r="W353"/>
      <c r="X353"/>
      <c r="Y353"/>
      <c r="Z353"/>
      <c r="AA353"/>
      <c r="AB353"/>
      <c r="AC353"/>
      <c r="AD353"/>
      <c r="AE353"/>
      <c r="AF353"/>
      <c r="AG353"/>
      <c r="AH353"/>
      <c r="AI353"/>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c r="BS353"/>
      <c r="BT353"/>
      <c r="BU353"/>
      <c r="BV353"/>
      <c r="BW353"/>
      <c r="BX353"/>
    </row>
    <row r="354" spans="2:76" s="95" customFormat="1" x14ac:dyDescent="0.2">
      <c r="B354" s="115"/>
      <c r="J354"/>
      <c r="K354"/>
      <c r="L354"/>
      <c r="M354"/>
      <c r="N354"/>
      <c r="O354"/>
      <c r="P354"/>
      <c r="Q354"/>
      <c r="R354"/>
      <c r="S354"/>
      <c r="T354"/>
      <c r="U354"/>
      <c r="V354"/>
      <c r="W354"/>
      <c r="X354"/>
      <c r="Y354"/>
      <c r="Z354"/>
      <c r="AA354"/>
      <c r="AB354"/>
      <c r="AC354"/>
      <c r="AD354"/>
      <c r="AE354"/>
      <c r="AF354"/>
      <c r="AG354"/>
      <c r="AH354"/>
      <c r="AI354"/>
      <c r="AJ354"/>
      <c r="AK354"/>
      <c r="AL354"/>
      <c r="AM354"/>
      <c r="AN354"/>
      <c r="AO354"/>
      <c r="AP354"/>
      <c r="AQ354"/>
      <c r="AR354"/>
      <c r="AS354"/>
      <c r="AT354"/>
      <c r="AU354"/>
      <c r="AV354"/>
      <c r="AW354"/>
      <c r="AX354"/>
      <c r="AY354"/>
      <c r="AZ354"/>
      <c r="BA354"/>
      <c r="BB354"/>
      <c r="BC354"/>
      <c r="BD354"/>
      <c r="BE354"/>
      <c r="BF354"/>
      <c r="BG354"/>
      <c r="BH354"/>
      <c r="BI354"/>
      <c r="BJ354"/>
      <c r="BK354"/>
      <c r="BL354"/>
      <c r="BM354"/>
      <c r="BN354"/>
      <c r="BO354"/>
      <c r="BP354"/>
      <c r="BQ354"/>
      <c r="BR354"/>
      <c r="BS354"/>
      <c r="BT354"/>
      <c r="BU354"/>
      <c r="BV354"/>
      <c r="BW354"/>
      <c r="BX354"/>
    </row>
    <row r="355" spans="2:76" s="95" customFormat="1" x14ac:dyDescent="0.2">
      <c r="B355" s="115"/>
      <c r="J355"/>
      <c r="K355"/>
      <c r="L355"/>
      <c r="M355"/>
      <c r="N355"/>
      <c r="O355"/>
      <c r="P355"/>
      <c r="Q355"/>
      <c r="R355"/>
      <c r="S355"/>
      <c r="T355"/>
      <c r="U355"/>
      <c r="V355"/>
      <c r="W355"/>
      <c r="X355"/>
      <c r="Y355"/>
      <c r="Z355"/>
      <c r="AA355"/>
      <c r="AB355"/>
      <c r="AC355"/>
      <c r="AD355"/>
      <c r="AE355"/>
      <c r="AF355"/>
      <c r="AG355"/>
      <c r="AH355"/>
      <c r="AI355"/>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c r="BS355"/>
      <c r="BT355"/>
      <c r="BU355"/>
      <c r="BV355"/>
      <c r="BW355"/>
      <c r="BX355"/>
    </row>
    <row r="356" spans="2:76" s="95" customFormat="1" x14ac:dyDescent="0.2">
      <c r="B356" s="115"/>
      <c r="J356"/>
      <c r="K356"/>
      <c r="L356"/>
      <c r="M356"/>
      <c r="N356"/>
      <c r="O356"/>
      <c r="P356"/>
      <c r="Q356"/>
      <c r="R356"/>
      <c r="S356"/>
      <c r="T356"/>
      <c r="U356"/>
      <c r="V356"/>
      <c r="W356"/>
      <c r="X356"/>
      <c r="Y356"/>
      <c r="Z356"/>
      <c r="AA356"/>
      <c r="AB356"/>
      <c r="AC356"/>
      <c r="AD356"/>
      <c r="AE356"/>
      <c r="AF356"/>
      <c r="AG356"/>
      <c r="AH356"/>
      <c r="AI356"/>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c r="BS356"/>
      <c r="BT356"/>
      <c r="BU356"/>
      <c r="BV356"/>
      <c r="BW356"/>
      <c r="BX356"/>
    </row>
    <row r="357" spans="2:76" s="95" customFormat="1" x14ac:dyDescent="0.2">
      <c r="B357" s="115"/>
      <c r="J357"/>
      <c r="K357"/>
      <c r="L357"/>
      <c r="M357"/>
      <c r="N357"/>
      <c r="O357"/>
      <c r="P357"/>
      <c r="Q357"/>
      <c r="R357"/>
      <c r="S357"/>
      <c r="T357"/>
      <c r="U357"/>
      <c r="V357"/>
      <c r="W357"/>
      <c r="X357"/>
      <c r="Y357"/>
      <c r="Z357"/>
      <c r="AA357"/>
      <c r="AB357"/>
      <c r="AC357"/>
      <c r="AD357"/>
      <c r="AE357"/>
      <c r="AF357"/>
      <c r="AG357"/>
      <c r="AH357"/>
      <c r="AI357"/>
      <c r="AJ357"/>
      <c r="AK357"/>
      <c r="AL357"/>
      <c r="AM357"/>
      <c r="AN357"/>
      <c r="AO357"/>
      <c r="AP357"/>
      <c r="AQ357"/>
      <c r="AR357"/>
      <c r="AS357"/>
      <c r="AT357"/>
      <c r="AU357"/>
      <c r="AV357"/>
      <c r="AW357"/>
      <c r="AX357"/>
      <c r="AY357"/>
      <c r="AZ357"/>
      <c r="BA357"/>
      <c r="BB357"/>
      <c r="BC357"/>
      <c r="BD357"/>
      <c r="BE357"/>
      <c r="BF357"/>
      <c r="BG357"/>
      <c r="BH357"/>
      <c r="BI357"/>
      <c r="BJ357"/>
      <c r="BK357"/>
      <c r="BL357"/>
      <c r="BM357"/>
      <c r="BN357"/>
      <c r="BO357"/>
      <c r="BP357"/>
      <c r="BQ357"/>
      <c r="BR357"/>
      <c r="BS357"/>
      <c r="BT357"/>
      <c r="BU357"/>
      <c r="BV357"/>
      <c r="BW357"/>
      <c r="BX357"/>
    </row>
    <row r="358" spans="2:76" s="95" customFormat="1" x14ac:dyDescent="0.2">
      <c r="B358" s="115"/>
      <c r="J358"/>
      <c r="K358"/>
      <c r="L358"/>
      <c r="M358"/>
      <c r="N358"/>
      <c r="O358"/>
      <c r="P358"/>
      <c r="Q358"/>
      <c r="R358"/>
      <c r="S358"/>
      <c r="T358"/>
      <c r="U358"/>
      <c r="V358"/>
      <c r="W358"/>
      <c r="X358"/>
      <c r="Y358"/>
      <c r="Z358"/>
      <c r="AA358"/>
      <c r="AB358"/>
      <c r="AC358"/>
      <c r="AD358"/>
      <c r="AE358"/>
      <c r="AF358"/>
      <c r="AG358"/>
      <c r="AH358"/>
      <c r="AI358"/>
      <c r="AJ358"/>
      <c r="AK358"/>
      <c r="AL358"/>
      <c r="AM358"/>
      <c r="AN358"/>
      <c r="AO358"/>
      <c r="AP358"/>
      <c r="AQ358"/>
      <c r="AR358"/>
      <c r="AS358"/>
      <c r="AT358"/>
      <c r="AU358"/>
      <c r="AV358"/>
      <c r="AW358"/>
      <c r="AX358"/>
      <c r="AY358"/>
      <c r="AZ358"/>
      <c r="BA358"/>
      <c r="BB358"/>
      <c r="BC358"/>
      <c r="BD358"/>
      <c r="BE358"/>
      <c r="BF358"/>
      <c r="BG358"/>
      <c r="BH358"/>
      <c r="BI358"/>
      <c r="BJ358"/>
      <c r="BK358"/>
      <c r="BL358"/>
      <c r="BM358"/>
      <c r="BN358"/>
      <c r="BO358"/>
      <c r="BP358"/>
      <c r="BQ358"/>
      <c r="BR358"/>
      <c r="BS358"/>
      <c r="BT358"/>
      <c r="BU358"/>
      <c r="BV358"/>
      <c r="BW358"/>
      <c r="BX358"/>
    </row>
    <row r="359" spans="2:76" s="95" customFormat="1" x14ac:dyDescent="0.2">
      <c r="B359" s="115"/>
      <c r="J359"/>
      <c r="K359"/>
      <c r="L359"/>
      <c r="M359"/>
      <c r="N359"/>
      <c r="O359"/>
      <c r="P359"/>
      <c r="Q359"/>
      <c r="R359"/>
      <c r="S359"/>
      <c r="T359"/>
      <c r="U359"/>
      <c r="V359"/>
      <c r="W359"/>
      <c r="X359"/>
      <c r="Y359"/>
      <c r="Z359"/>
      <c r="AA359"/>
      <c r="AB359"/>
      <c r="AC359"/>
      <c r="AD359"/>
      <c r="AE359"/>
      <c r="AF359"/>
      <c r="AG359"/>
      <c r="AH359"/>
      <c r="AI359"/>
      <c r="AJ359"/>
      <c r="AK359"/>
      <c r="AL359"/>
      <c r="AM359"/>
      <c r="AN359"/>
      <c r="AO359"/>
      <c r="AP359"/>
      <c r="AQ359"/>
      <c r="AR359"/>
      <c r="AS359"/>
      <c r="AT359"/>
      <c r="AU359"/>
      <c r="AV359"/>
      <c r="AW359"/>
      <c r="AX359"/>
      <c r="AY359"/>
      <c r="AZ359"/>
      <c r="BA359"/>
      <c r="BB359"/>
      <c r="BC359"/>
      <c r="BD359"/>
      <c r="BE359"/>
      <c r="BF359"/>
      <c r="BG359"/>
      <c r="BH359"/>
      <c r="BI359"/>
      <c r="BJ359"/>
      <c r="BK359"/>
      <c r="BL359"/>
      <c r="BM359"/>
      <c r="BN359"/>
      <c r="BO359"/>
      <c r="BP359"/>
      <c r="BQ359"/>
      <c r="BR359"/>
      <c r="BS359"/>
      <c r="BT359"/>
      <c r="BU359"/>
      <c r="BV359"/>
      <c r="BW359"/>
      <c r="BX359"/>
    </row>
    <row r="360" spans="2:76" s="95" customFormat="1" x14ac:dyDescent="0.2">
      <c r="B360" s="115"/>
      <c r="J360"/>
      <c r="K360"/>
      <c r="L360"/>
      <c r="M360"/>
      <c r="N360"/>
      <c r="O360"/>
      <c r="P360"/>
      <c r="Q360"/>
      <c r="R360"/>
      <c r="S360"/>
      <c r="T360"/>
      <c r="U360"/>
      <c r="V360"/>
      <c r="W360"/>
      <c r="X360"/>
      <c r="Y360"/>
      <c r="Z360"/>
      <c r="AA360"/>
      <c r="AB360"/>
      <c r="AC360"/>
      <c r="AD360"/>
      <c r="AE360"/>
      <c r="AF360"/>
      <c r="AG360"/>
      <c r="AH360"/>
      <c r="AI360"/>
      <c r="AJ360"/>
      <c r="AK360"/>
      <c r="AL360"/>
      <c r="AM360"/>
      <c r="AN360"/>
      <c r="AO360"/>
      <c r="AP360"/>
      <c r="AQ360"/>
      <c r="AR360"/>
      <c r="AS360"/>
      <c r="AT360"/>
      <c r="AU360"/>
      <c r="AV360"/>
      <c r="AW360"/>
      <c r="AX360"/>
      <c r="AY360"/>
      <c r="AZ360"/>
      <c r="BA360"/>
      <c r="BB360"/>
      <c r="BC360"/>
      <c r="BD360"/>
      <c r="BE360"/>
      <c r="BF360"/>
      <c r="BG360"/>
      <c r="BH360"/>
      <c r="BI360"/>
      <c r="BJ360"/>
      <c r="BK360"/>
      <c r="BL360"/>
      <c r="BM360"/>
      <c r="BN360"/>
      <c r="BO360"/>
      <c r="BP360"/>
      <c r="BQ360"/>
      <c r="BR360"/>
      <c r="BS360"/>
      <c r="BT360"/>
      <c r="BU360"/>
      <c r="BV360"/>
      <c r="BW360"/>
      <c r="BX360"/>
    </row>
    <row r="361" spans="2:76" s="95" customFormat="1" x14ac:dyDescent="0.2">
      <c r="B361" s="115"/>
      <c r="J361"/>
      <c r="K361"/>
      <c r="L361"/>
      <c r="M361"/>
      <c r="N361"/>
      <c r="O361"/>
      <c r="P361"/>
      <c r="Q361"/>
      <c r="R361"/>
      <c r="S361"/>
      <c r="T361"/>
      <c r="U361"/>
      <c r="V361"/>
      <c r="W361"/>
      <c r="X361"/>
      <c r="Y361"/>
      <c r="Z361"/>
      <c r="AA361"/>
      <c r="AB361"/>
      <c r="AC361"/>
      <c r="AD361"/>
      <c r="AE361"/>
      <c r="AF361"/>
      <c r="AG361"/>
      <c r="AH361"/>
      <c r="AI361"/>
      <c r="AJ361"/>
      <c r="AK361"/>
      <c r="AL361"/>
      <c r="AM361"/>
      <c r="AN361"/>
      <c r="AO361"/>
      <c r="AP361"/>
      <c r="AQ361"/>
      <c r="AR361"/>
      <c r="AS361"/>
      <c r="AT361"/>
      <c r="AU361"/>
      <c r="AV361"/>
      <c r="AW361"/>
      <c r="AX361"/>
      <c r="AY361"/>
      <c r="AZ361"/>
      <c r="BA361"/>
      <c r="BB361"/>
      <c r="BC361"/>
      <c r="BD361"/>
      <c r="BE361"/>
      <c r="BF361"/>
      <c r="BG361"/>
      <c r="BH361"/>
      <c r="BI361"/>
      <c r="BJ361"/>
      <c r="BK361"/>
      <c r="BL361"/>
      <c r="BM361"/>
      <c r="BN361"/>
      <c r="BO361"/>
      <c r="BP361"/>
      <c r="BQ361"/>
      <c r="BR361"/>
      <c r="BS361"/>
      <c r="BT361"/>
      <c r="BU361"/>
      <c r="BV361"/>
      <c r="BW361"/>
      <c r="BX361"/>
    </row>
    <row r="362" spans="2:76" s="95" customFormat="1" x14ac:dyDescent="0.2">
      <c r="B362" s="115"/>
      <c r="J362"/>
      <c r="K362"/>
      <c r="L362"/>
      <c r="M362"/>
      <c r="N362"/>
      <c r="O362"/>
      <c r="P362"/>
      <c r="Q362"/>
      <c r="R362"/>
      <c r="S362"/>
      <c r="T362"/>
      <c r="U362"/>
      <c r="V362"/>
      <c r="W362"/>
      <c r="X362"/>
      <c r="Y362"/>
      <c r="Z362"/>
      <c r="AA362"/>
      <c r="AB362"/>
      <c r="AC362"/>
      <c r="AD362"/>
      <c r="AE362"/>
      <c r="AF362"/>
      <c r="AG362"/>
      <c r="AH362"/>
      <c r="AI362"/>
      <c r="AJ362"/>
      <c r="AK362"/>
      <c r="AL362"/>
      <c r="AM362"/>
      <c r="AN362"/>
      <c r="AO362"/>
      <c r="AP362"/>
      <c r="AQ362"/>
      <c r="AR362"/>
      <c r="AS362"/>
      <c r="AT362"/>
      <c r="AU362"/>
      <c r="AV362"/>
      <c r="AW362"/>
      <c r="AX362"/>
      <c r="AY362"/>
      <c r="AZ362"/>
      <c r="BA362"/>
      <c r="BB362"/>
      <c r="BC362"/>
      <c r="BD362"/>
      <c r="BE362"/>
      <c r="BF362"/>
      <c r="BG362"/>
      <c r="BH362"/>
      <c r="BI362"/>
      <c r="BJ362"/>
      <c r="BK362"/>
      <c r="BL362"/>
      <c r="BM362"/>
      <c r="BN362"/>
      <c r="BO362"/>
      <c r="BP362"/>
      <c r="BQ362"/>
      <c r="BR362"/>
      <c r="BS362"/>
      <c r="BT362"/>
      <c r="BU362"/>
      <c r="BV362"/>
      <c r="BW362"/>
      <c r="BX362"/>
    </row>
    <row r="363" spans="2:76" s="95" customFormat="1" x14ac:dyDescent="0.2">
      <c r="B363" s="115"/>
      <c r="J363"/>
      <c r="K363"/>
      <c r="L363"/>
      <c r="M363"/>
      <c r="N363"/>
      <c r="O363"/>
      <c r="P363"/>
      <c r="Q363"/>
      <c r="R363"/>
      <c r="S363"/>
      <c r="T363"/>
      <c r="U363"/>
      <c r="V363"/>
      <c r="W363"/>
      <c r="X363"/>
      <c r="Y363"/>
      <c r="Z363"/>
      <c r="AA363"/>
      <c r="AB363"/>
      <c r="AC363"/>
      <c r="AD363"/>
      <c r="AE363"/>
      <c r="AF363"/>
      <c r="AG363"/>
      <c r="AH363"/>
      <c r="AI363"/>
      <c r="AJ363"/>
      <c r="AK363"/>
      <c r="AL363"/>
      <c r="AM363"/>
      <c r="AN363"/>
      <c r="AO363"/>
      <c r="AP363"/>
      <c r="AQ363"/>
      <c r="AR363"/>
      <c r="AS363"/>
      <c r="AT363"/>
      <c r="AU363"/>
      <c r="AV363"/>
      <c r="AW363"/>
      <c r="AX363"/>
      <c r="AY363"/>
      <c r="AZ363"/>
      <c r="BA363"/>
      <c r="BB363"/>
      <c r="BC363"/>
      <c r="BD363"/>
      <c r="BE363"/>
      <c r="BF363"/>
      <c r="BG363"/>
      <c r="BH363"/>
      <c r="BI363"/>
      <c r="BJ363"/>
      <c r="BK363"/>
      <c r="BL363"/>
      <c r="BM363"/>
      <c r="BN363"/>
      <c r="BO363"/>
      <c r="BP363"/>
      <c r="BQ363"/>
      <c r="BR363"/>
      <c r="BS363"/>
      <c r="BT363"/>
      <c r="BU363"/>
      <c r="BV363"/>
      <c r="BW363"/>
      <c r="BX363"/>
    </row>
    <row r="364" spans="2:76" s="95" customFormat="1" x14ac:dyDescent="0.2">
      <c r="B364" s="115"/>
      <c r="J364"/>
      <c r="K364"/>
      <c r="L364"/>
      <c r="M364"/>
      <c r="N364"/>
      <c r="O364"/>
      <c r="P364"/>
      <c r="Q364"/>
      <c r="R364"/>
      <c r="S364"/>
      <c r="T364"/>
      <c r="U364"/>
      <c r="V364"/>
      <c r="W364"/>
      <c r="X364"/>
      <c r="Y364"/>
      <c r="Z364"/>
      <c r="AA364"/>
      <c r="AB364"/>
      <c r="AC364"/>
      <c r="AD364"/>
      <c r="AE364"/>
      <c r="AF364"/>
      <c r="AG364"/>
      <c r="AH364"/>
      <c r="AI364"/>
      <c r="AJ364"/>
      <c r="AK364"/>
      <c r="AL364"/>
      <c r="AM364"/>
      <c r="AN364"/>
      <c r="AO364"/>
      <c r="AP364"/>
      <c r="AQ364"/>
      <c r="AR364"/>
      <c r="AS364"/>
      <c r="AT364"/>
      <c r="AU364"/>
      <c r="AV364"/>
      <c r="AW364"/>
      <c r="AX364"/>
      <c r="AY364"/>
      <c r="AZ364"/>
      <c r="BA364"/>
      <c r="BB364"/>
      <c r="BC364"/>
      <c r="BD364"/>
      <c r="BE364"/>
      <c r="BF364"/>
      <c r="BG364"/>
      <c r="BH364"/>
      <c r="BI364"/>
      <c r="BJ364"/>
      <c r="BK364"/>
      <c r="BL364"/>
      <c r="BM364"/>
      <c r="BN364"/>
      <c r="BO364"/>
      <c r="BP364"/>
      <c r="BQ364"/>
      <c r="BR364"/>
      <c r="BS364"/>
      <c r="BT364"/>
      <c r="BU364"/>
      <c r="BV364"/>
      <c r="BW364"/>
      <c r="BX364"/>
    </row>
    <row r="365" spans="2:76" s="95" customFormat="1" x14ac:dyDescent="0.2">
      <c r="B365" s="115"/>
      <c r="J365"/>
      <c r="K365"/>
      <c r="L365"/>
      <c r="M365"/>
      <c r="N365"/>
      <c r="O365"/>
      <c r="P365"/>
      <c r="Q365"/>
      <c r="R365"/>
      <c r="S365"/>
      <c r="T365"/>
      <c r="U365"/>
      <c r="V365"/>
      <c r="W365"/>
      <c r="X365"/>
      <c r="Y365"/>
      <c r="Z365"/>
      <c r="AA365"/>
      <c r="AB365"/>
      <c r="AC365"/>
      <c r="AD365"/>
      <c r="AE365"/>
      <c r="AF365"/>
      <c r="AG365"/>
      <c r="AH365"/>
      <c r="AI365"/>
      <c r="AJ365"/>
      <c r="AK365"/>
      <c r="AL365"/>
      <c r="AM365"/>
      <c r="AN365"/>
      <c r="AO365"/>
      <c r="AP365"/>
      <c r="AQ365"/>
      <c r="AR365"/>
      <c r="AS365"/>
      <c r="AT365"/>
      <c r="AU365"/>
      <c r="AV365"/>
      <c r="AW365"/>
      <c r="AX365"/>
      <c r="AY365"/>
      <c r="AZ365"/>
      <c r="BA365"/>
      <c r="BB365"/>
      <c r="BC365"/>
      <c r="BD365"/>
      <c r="BE365"/>
      <c r="BF365"/>
      <c r="BG365"/>
      <c r="BH365"/>
      <c r="BI365"/>
      <c r="BJ365"/>
      <c r="BK365"/>
      <c r="BL365"/>
      <c r="BM365"/>
      <c r="BN365"/>
      <c r="BO365"/>
      <c r="BP365"/>
      <c r="BQ365"/>
      <c r="BR365"/>
      <c r="BS365"/>
      <c r="BT365"/>
      <c r="BU365"/>
      <c r="BV365"/>
      <c r="BW365"/>
      <c r="BX365"/>
    </row>
    <row r="366" spans="2:76" s="95" customFormat="1" x14ac:dyDescent="0.2">
      <c r="B366" s="115"/>
      <c r="J366"/>
      <c r="K366"/>
      <c r="L366"/>
      <c r="M366"/>
      <c r="N366"/>
      <c r="O366"/>
      <c r="P366"/>
      <c r="Q366"/>
      <c r="R366"/>
      <c r="S366"/>
      <c r="T366"/>
      <c r="U366"/>
      <c r="V366"/>
      <c r="W366"/>
      <c r="X366"/>
      <c r="Y366"/>
      <c r="Z366"/>
      <c r="AA366"/>
      <c r="AB366"/>
      <c r="AC366"/>
      <c r="AD366"/>
      <c r="AE366"/>
      <c r="AF366"/>
      <c r="AG366"/>
      <c r="AH366"/>
      <c r="AI366"/>
      <c r="AJ366"/>
      <c r="AK366"/>
      <c r="AL366"/>
      <c r="AM366"/>
      <c r="AN366"/>
      <c r="AO366"/>
      <c r="AP366"/>
      <c r="AQ366"/>
      <c r="AR366"/>
      <c r="AS366"/>
      <c r="AT366"/>
      <c r="AU366"/>
      <c r="AV366"/>
      <c r="AW366"/>
      <c r="AX366"/>
      <c r="AY366"/>
      <c r="AZ366"/>
      <c r="BA366"/>
      <c r="BB366"/>
      <c r="BC366"/>
      <c r="BD366"/>
      <c r="BE366"/>
      <c r="BF366"/>
      <c r="BG366"/>
      <c r="BH366"/>
      <c r="BI366"/>
      <c r="BJ366"/>
      <c r="BK366"/>
      <c r="BL366"/>
      <c r="BM366"/>
      <c r="BN366"/>
      <c r="BO366"/>
      <c r="BP366"/>
      <c r="BQ366"/>
      <c r="BR366"/>
      <c r="BS366"/>
      <c r="BT366"/>
      <c r="BU366"/>
      <c r="BV366"/>
      <c r="BW366"/>
      <c r="BX366"/>
    </row>
    <row r="367" spans="2:76" s="95" customFormat="1" x14ac:dyDescent="0.2">
      <c r="B367" s="115"/>
      <c r="J367"/>
      <c r="K367"/>
      <c r="L367"/>
      <c r="M367"/>
      <c r="N367"/>
      <c r="O367"/>
      <c r="P367"/>
      <c r="Q367"/>
      <c r="R367"/>
      <c r="S367"/>
      <c r="T367"/>
      <c r="U367"/>
      <c r="V367"/>
      <c r="W367"/>
      <c r="X367"/>
      <c r="Y367"/>
      <c r="Z367"/>
      <c r="AA367"/>
      <c r="AB367"/>
      <c r="AC367"/>
      <c r="AD367"/>
      <c r="AE367"/>
      <c r="AF367"/>
      <c r="AG367"/>
      <c r="AH367"/>
      <c r="AI367"/>
      <c r="AJ367"/>
      <c r="AK367"/>
      <c r="AL367"/>
      <c r="AM367"/>
      <c r="AN367"/>
      <c r="AO367"/>
      <c r="AP367"/>
      <c r="AQ367"/>
      <c r="AR367"/>
      <c r="AS367"/>
      <c r="AT367"/>
      <c r="AU367"/>
      <c r="AV367"/>
      <c r="AW367"/>
      <c r="AX367"/>
      <c r="AY367"/>
      <c r="AZ367"/>
      <c r="BA367"/>
      <c r="BB367"/>
      <c r="BC367"/>
      <c r="BD367"/>
      <c r="BE367"/>
      <c r="BF367"/>
      <c r="BG367"/>
      <c r="BH367"/>
      <c r="BI367"/>
      <c r="BJ367"/>
      <c r="BK367"/>
      <c r="BL367"/>
      <c r="BM367"/>
      <c r="BN367"/>
      <c r="BO367"/>
      <c r="BP367"/>
      <c r="BQ367"/>
      <c r="BR367"/>
      <c r="BS367"/>
      <c r="BT367"/>
      <c r="BU367"/>
      <c r="BV367"/>
      <c r="BW367"/>
      <c r="BX367"/>
    </row>
    <row r="368" spans="2:76" s="95" customFormat="1" x14ac:dyDescent="0.2">
      <c r="B368" s="115"/>
      <c r="J368"/>
      <c r="K368"/>
      <c r="L368"/>
      <c r="M368"/>
      <c r="N368"/>
      <c r="O368"/>
      <c r="P368"/>
      <c r="Q368"/>
      <c r="R368"/>
      <c r="S368"/>
      <c r="T368"/>
      <c r="U368"/>
      <c r="V368"/>
      <c r="W368"/>
      <c r="X368"/>
      <c r="Y368"/>
      <c r="Z368"/>
      <c r="AA368"/>
      <c r="AB368"/>
      <c r="AC368"/>
      <c r="AD368"/>
      <c r="AE368"/>
      <c r="AF368"/>
      <c r="AG368"/>
      <c r="AH368"/>
      <c r="AI368"/>
      <c r="AJ368"/>
      <c r="AK368"/>
      <c r="AL368"/>
      <c r="AM368"/>
      <c r="AN368"/>
      <c r="AO368"/>
      <c r="AP368"/>
      <c r="AQ368"/>
      <c r="AR368"/>
      <c r="AS368"/>
      <c r="AT368"/>
      <c r="AU368"/>
      <c r="AV368"/>
      <c r="AW368"/>
      <c r="AX368"/>
      <c r="AY368"/>
      <c r="AZ368"/>
      <c r="BA368"/>
      <c r="BB368"/>
      <c r="BC368"/>
      <c r="BD368"/>
      <c r="BE368"/>
      <c r="BF368"/>
      <c r="BG368"/>
      <c r="BH368"/>
      <c r="BI368"/>
      <c r="BJ368"/>
      <c r="BK368"/>
      <c r="BL368"/>
      <c r="BM368"/>
      <c r="BN368"/>
      <c r="BO368"/>
      <c r="BP368"/>
      <c r="BQ368"/>
      <c r="BR368"/>
      <c r="BS368"/>
      <c r="BT368"/>
      <c r="BU368"/>
      <c r="BV368"/>
      <c r="BW368"/>
      <c r="BX368"/>
    </row>
    <row r="369" spans="2:76" s="95" customFormat="1" x14ac:dyDescent="0.2">
      <c r="B369" s="115"/>
      <c r="J369"/>
      <c r="K369"/>
      <c r="L369"/>
      <c r="M369"/>
      <c r="N369"/>
      <c r="O369"/>
      <c r="P369"/>
      <c r="Q369"/>
      <c r="R369"/>
      <c r="S369"/>
      <c r="T369"/>
      <c r="U369"/>
      <c r="V369"/>
      <c r="W369"/>
      <c r="X369"/>
      <c r="Y369"/>
      <c r="Z369"/>
      <c r="AA369"/>
      <c r="AB369"/>
      <c r="AC369"/>
      <c r="AD369"/>
      <c r="AE369"/>
      <c r="AF369"/>
      <c r="AG369"/>
      <c r="AH369"/>
      <c r="AI369"/>
      <c r="AJ369"/>
      <c r="AK369"/>
      <c r="AL369"/>
      <c r="AM369"/>
      <c r="AN369"/>
      <c r="AO369"/>
      <c r="AP369"/>
      <c r="AQ369"/>
      <c r="AR369"/>
      <c r="AS369"/>
      <c r="AT369"/>
      <c r="AU369"/>
      <c r="AV369"/>
      <c r="AW369"/>
      <c r="AX369"/>
      <c r="AY369"/>
      <c r="AZ369"/>
      <c r="BA369"/>
      <c r="BB369"/>
      <c r="BC369"/>
      <c r="BD369"/>
      <c r="BE369"/>
      <c r="BF369"/>
      <c r="BG369"/>
      <c r="BH369"/>
      <c r="BI369"/>
      <c r="BJ369"/>
      <c r="BK369"/>
      <c r="BL369"/>
      <c r="BM369"/>
      <c r="BN369"/>
      <c r="BO369"/>
      <c r="BP369"/>
      <c r="BQ369"/>
      <c r="BR369"/>
      <c r="BS369"/>
      <c r="BT369"/>
      <c r="BU369"/>
      <c r="BV369"/>
      <c r="BW369"/>
      <c r="BX369"/>
    </row>
    <row r="370" spans="2:76" s="95" customFormat="1" x14ac:dyDescent="0.2">
      <c r="B370" s="115"/>
      <c r="J370"/>
      <c r="K370"/>
      <c r="L370"/>
      <c r="M370"/>
      <c r="N370"/>
      <c r="O370"/>
      <c r="P370"/>
      <c r="Q370"/>
      <c r="R370"/>
      <c r="S370"/>
      <c r="T370"/>
      <c r="U370"/>
      <c r="V370"/>
      <c r="W370"/>
      <c r="X370"/>
      <c r="Y370"/>
      <c r="Z370"/>
      <c r="AA370"/>
      <c r="AB370"/>
      <c r="AC370"/>
      <c r="AD370"/>
      <c r="AE370"/>
      <c r="AF370"/>
      <c r="AG370"/>
      <c r="AH370"/>
      <c r="AI370"/>
      <c r="AJ370"/>
      <c r="AK370"/>
      <c r="AL370"/>
      <c r="AM370"/>
      <c r="AN370"/>
      <c r="AO370"/>
      <c r="AP370"/>
      <c r="AQ370"/>
      <c r="AR370"/>
      <c r="AS370"/>
      <c r="AT370"/>
      <c r="AU370"/>
      <c r="AV370"/>
      <c r="AW370"/>
      <c r="AX370"/>
      <c r="AY370"/>
      <c r="AZ370"/>
      <c r="BA370"/>
      <c r="BB370"/>
      <c r="BC370"/>
      <c r="BD370"/>
      <c r="BE370"/>
      <c r="BF370"/>
      <c r="BG370"/>
      <c r="BH370"/>
      <c r="BI370"/>
      <c r="BJ370"/>
      <c r="BK370"/>
      <c r="BL370"/>
      <c r="BM370"/>
      <c r="BN370"/>
      <c r="BO370"/>
      <c r="BP370"/>
      <c r="BQ370"/>
      <c r="BR370"/>
      <c r="BS370"/>
      <c r="BT370"/>
      <c r="BU370"/>
      <c r="BV370"/>
      <c r="BW370"/>
      <c r="BX370"/>
    </row>
    <row r="371" spans="2:76" s="95" customFormat="1" x14ac:dyDescent="0.2">
      <c r="B371" s="115"/>
      <c r="J371"/>
      <c r="K371"/>
      <c r="L371"/>
      <c r="M371"/>
      <c r="N371"/>
      <c r="O371"/>
      <c r="P371"/>
      <c r="Q371"/>
      <c r="R371"/>
      <c r="S371"/>
      <c r="T371"/>
      <c r="U371"/>
      <c r="V371"/>
      <c r="W371"/>
      <c r="X371"/>
      <c r="Y371"/>
      <c r="Z371"/>
      <c r="AA371"/>
      <c r="AB371"/>
      <c r="AC371"/>
      <c r="AD371"/>
      <c r="AE371"/>
      <c r="AF371"/>
      <c r="AG371"/>
      <c r="AH371"/>
      <c r="AI371"/>
      <c r="AJ371"/>
      <c r="AK371"/>
      <c r="AL371"/>
      <c r="AM371"/>
      <c r="AN371"/>
      <c r="AO371"/>
      <c r="AP371"/>
      <c r="AQ371"/>
      <c r="AR371"/>
      <c r="AS371"/>
      <c r="AT371"/>
      <c r="AU371"/>
      <c r="AV371"/>
      <c r="AW371"/>
      <c r="AX371"/>
      <c r="AY371"/>
      <c r="AZ371"/>
      <c r="BA371"/>
      <c r="BB371"/>
      <c r="BC371"/>
      <c r="BD371"/>
      <c r="BE371"/>
      <c r="BF371"/>
      <c r="BG371"/>
      <c r="BH371"/>
      <c r="BI371"/>
      <c r="BJ371"/>
      <c r="BK371"/>
      <c r="BL371"/>
      <c r="BM371"/>
      <c r="BN371"/>
      <c r="BO371"/>
      <c r="BP371"/>
      <c r="BQ371"/>
      <c r="BR371"/>
      <c r="BS371"/>
      <c r="BT371"/>
      <c r="BU371"/>
      <c r="BV371"/>
      <c r="BW371"/>
      <c r="BX371"/>
    </row>
    <row r="372" spans="2:76" s="95" customFormat="1" x14ac:dyDescent="0.2">
      <c r="B372" s="115"/>
      <c r="J372"/>
      <c r="K372"/>
      <c r="L372"/>
      <c r="M372"/>
      <c r="N372"/>
      <c r="O372"/>
      <c r="P372"/>
      <c r="Q372"/>
      <c r="R372"/>
      <c r="S372"/>
      <c r="T372"/>
      <c r="U372"/>
      <c r="V372"/>
      <c r="W372"/>
      <c r="X372"/>
      <c r="Y372"/>
      <c r="Z372"/>
      <c r="AA372"/>
      <c r="AB372"/>
      <c r="AC372"/>
      <c r="AD372"/>
      <c r="AE372"/>
      <c r="AF372"/>
      <c r="AG372"/>
      <c r="AH372"/>
      <c r="AI372"/>
      <c r="AJ372"/>
      <c r="AK372"/>
      <c r="AL372"/>
      <c r="AM372"/>
      <c r="AN372"/>
      <c r="AO372"/>
      <c r="AP372"/>
      <c r="AQ372"/>
      <c r="AR372"/>
      <c r="AS372"/>
      <c r="AT372"/>
      <c r="AU372"/>
      <c r="AV372"/>
      <c r="AW372"/>
      <c r="AX372"/>
      <c r="AY372"/>
      <c r="AZ372"/>
      <c r="BA372"/>
      <c r="BB372"/>
      <c r="BC372"/>
      <c r="BD372"/>
      <c r="BE372"/>
      <c r="BF372"/>
      <c r="BG372"/>
      <c r="BH372"/>
      <c r="BI372"/>
      <c r="BJ372"/>
      <c r="BK372"/>
      <c r="BL372"/>
      <c r="BM372"/>
      <c r="BN372"/>
      <c r="BO372"/>
      <c r="BP372"/>
      <c r="BQ372"/>
      <c r="BR372"/>
      <c r="BS372"/>
      <c r="BT372"/>
      <c r="BU372"/>
      <c r="BV372"/>
      <c r="BW372"/>
      <c r="BX372"/>
    </row>
    <row r="373" spans="2:76" s="95" customFormat="1" x14ac:dyDescent="0.2">
      <c r="B373" s="115"/>
      <c r="J373"/>
      <c r="K373"/>
      <c r="L373"/>
      <c r="M373"/>
      <c r="N373"/>
      <c r="O373"/>
      <c r="P373"/>
      <c r="Q373"/>
      <c r="R373"/>
      <c r="S373"/>
      <c r="T373"/>
      <c r="U373"/>
      <c r="V373"/>
      <c r="W373"/>
      <c r="X373"/>
      <c r="Y373"/>
      <c r="Z373"/>
      <c r="AA373"/>
      <c r="AB373"/>
      <c r="AC373"/>
      <c r="AD373"/>
      <c r="AE373"/>
      <c r="AF373"/>
      <c r="AG373"/>
      <c r="AH373"/>
      <c r="AI373"/>
      <c r="AJ373"/>
      <c r="AK373"/>
      <c r="AL373"/>
      <c r="AM373"/>
      <c r="AN373"/>
      <c r="AO373"/>
      <c r="AP373"/>
      <c r="AQ373"/>
      <c r="AR373"/>
      <c r="AS373"/>
      <c r="AT373"/>
      <c r="AU373"/>
      <c r="AV373"/>
      <c r="AW373"/>
      <c r="AX373"/>
      <c r="AY373"/>
      <c r="AZ373"/>
      <c r="BA373"/>
      <c r="BB373"/>
      <c r="BC373"/>
      <c r="BD373"/>
      <c r="BE373"/>
      <c r="BF373"/>
      <c r="BG373"/>
      <c r="BH373"/>
      <c r="BI373"/>
      <c r="BJ373"/>
      <c r="BK373"/>
      <c r="BL373"/>
      <c r="BM373"/>
      <c r="BN373"/>
      <c r="BO373"/>
      <c r="BP373"/>
      <c r="BQ373"/>
      <c r="BR373"/>
      <c r="BS373"/>
      <c r="BT373"/>
      <c r="BU373"/>
      <c r="BV373"/>
      <c r="BW373"/>
      <c r="BX373"/>
    </row>
    <row r="374" spans="2:76" s="95" customFormat="1" x14ac:dyDescent="0.2">
      <c r="B374" s="115"/>
      <c r="J374"/>
      <c r="K374"/>
      <c r="L374"/>
      <c r="M374"/>
      <c r="N374"/>
      <c r="O374"/>
      <c r="P374"/>
      <c r="Q374"/>
      <c r="R374"/>
      <c r="S374"/>
      <c r="T374"/>
      <c r="U374"/>
      <c r="V374"/>
      <c r="W374"/>
      <c r="X374"/>
      <c r="Y374"/>
      <c r="Z374"/>
      <c r="AA374"/>
      <c r="AB374"/>
      <c r="AC374"/>
      <c r="AD374"/>
      <c r="AE374"/>
      <c r="AF374"/>
      <c r="AG374"/>
      <c r="AH374"/>
      <c r="AI374"/>
      <c r="AJ374"/>
      <c r="AK374"/>
      <c r="AL374"/>
      <c r="AM374"/>
      <c r="AN374"/>
      <c r="AO374"/>
      <c r="AP374"/>
      <c r="AQ374"/>
      <c r="AR374"/>
      <c r="AS374"/>
      <c r="AT374"/>
      <c r="AU374"/>
      <c r="AV374"/>
      <c r="AW374"/>
      <c r="AX374"/>
      <c r="AY374"/>
      <c r="AZ374"/>
      <c r="BA374"/>
      <c r="BB374"/>
      <c r="BC374"/>
      <c r="BD374"/>
      <c r="BE374"/>
      <c r="BF374"/>
      <c r="BG374"/>
      <c r="BH374"/>
      <c r="BI374"/>
      <c r="BJ374"/>
      <c r="BK374"/>
      <c r="BL374"/>
      <c r="BM374"/>
      <c r="BN374"/>
      <c r="BO374"/>
      <c r="BP374"/>
      <c r="BQ374"/>
      <c r="BR374"/>
      <c r="BS374"/>
      <c r="BT374"/>
      <c r="BU374"/>
      <c r="BV374"/>
      <c r="BW374"/>
      <c r="BX374"/>
    </row>
    <row r="375" spans="2:76" s="95" customFormat="1" x14ac:dyDescent="0.2">
      <c r="B375" s="115"/>
      <c r="J375"/>
      <c r="K375"/>
      <c r="L375"/>
      <c r="M375"/>
      <c r="N375"/>
      <c r="O375"/>
      <c r="P375"/>
      <c r="Q375"/>
      <c r="R375"/>
      <c r="S375"/>
      <c r="T375"/>
      <c r="U375"/>
      <c r="V375"/>
      <c r="W375"/>
      <c r="X375"/>
      <c r="Y375"/>
      <c r="Z375"/>
      <c r="AA375"/>
      <c r="AB375"/>
      <c r="AC375"/>
      <c r="AD375"/>
      <c r="AE375"/>
      <c r="AF375"/>
      <c r="AG375"/>
      <c r="AH375"/>
      <c r="AI375"/>
      <c r="AJ375"/>
      <c r="AK375"/>
      <c r="AL375"/>
      <c r="AM375"/>
      <c r="AN375"/>
      <c r="AO375"/>
      <c r="AP375"/>
      <c r="AQ375"/>
      <c r="AR375"/>
      <c r="AS375"/>
      <c r="AT375"/>
      <c r="AU375"/>
      <c r="AV375"/>
      <c r="AW375"/>
      <c r="AX375"/>
      <c r="AY375"/>
      <c r="AZ375"/>
      <c r="BA375"/>
      <c r="BB375"/>
      <c r="BC375"/>
      <c r="BD375"/>
      <c r="BE375"/>
      <c r="BF375"/>
      <c r="BG375"/>
      <c r="BH375"/>
      <c r="BI375"/>
      <c r="BJ375"/>
      <c r="BK375"/>
      <c r="BL375"/>
      <c r="BM375"/>
      <c r="BN375"/>
      <c r="BO375"/>
      <c r="BP375"/>
      <c r="BQ375"/>
      <c r="BR375"/>
      <c r="BS375"/>
      <c r="BT375"/>
      <c r="BU375"/>
      <c r="BV375"/>
      <c r="BW375"/>
      <c r="BX375"/>
    </row>
    <row r="376" spans="2:76" s="95" customFormat="1" x14ac:dyDescent="0.2">
      <c r="B376" s="115"/>
      <c r="J376"/>
      <c r="K376"/>
      <c r="L376"/>
      <c r="M376"/>
      <c r="N376"/>
      <c r="O376"/>
      <c r="P376"/>
      <c r="Q376"/>
      <c r="R376"/>
      <c r="S376"/>
      <c r="T376"/>
      <c r="U376"/>
      <c r="V376"/>
      <c r="W376"/>
      <c r="X376"/>
      <c r="Y376"/>
      <c r="Z376"/>
      <c r="AA376"/>
      <c r="AB376"/>
      <c r="AC376"/>
      <c r="AD376"/>
      <c r="AE376"/>
      <c r="AF376"/>
      <c r="AG376"/>
      <c r="AH376"/>
      <c r="AI376"/>
      <c r="AJ376"/>
      <c r="AK376"/>
      <c r="AL376"/>
      <c r="AM376"/>
      <c r="AN376"/>
      <c r="AO376"/>
      <c r="AP376"/>
      <c r="AQ376"/>
      <c r="AR376"/>
      <c r="AS376"/>
      <c r="AT376"/>
      <c r="AU376"/>
      <c r="AV376"/>
      <c r="AW376"/>
      <c r="AX376"/>
      <c r="AY376"/>
      <c r="AZ376"/>
      <c r="BA376"/>
      <c r="BB376"/>
      <c r="BC376"/>
      <c r="BD376"/>
      <c r="BE376"/>
      <c r="BF376"/>
      <c r="BG376"/>
      <c r="BH376"/>
      <c r="BI376"/>
      <c r="BJ376"/>
      <c r="BK376"/>
      <c r="BL376"/>
      <c r="BM376"/>
      <c r="BN376"/>
      <c r="BO376"/>
      <c r="BP376"/>
      <c r="BQ376"/>
      <c r="BR376"/>
      <c r="BS376"/>
      <c r="BT376"/>
      <c r="BU376"/>
      <c r="BV376"/>
      <c r="BW376"/>
      <c r="BX376"/>
    </row>
    <row r="377" spans="2:76" s="95" customFormat="1" x14ac:dyDescent="0.2">
      <c r="B377" s="115"/>
      <c r="J377"/>
      <c r="K377"/>
      <c r="L377"/>
      <c r="M377"/>
      <c r="N377"/>
      <c r="O377"/>
      <c r="P377"/>
      <c r="Q377"/>
      <c r="R377"/>
      <c r="S377"/>
      <c r="T377"/>
      <c r="U377"/>
      <c r="V377"/>
      <c r="W377"/>
      <c r="X377"/>
      <c r="Y377"/>
      <c r="Z377"/>
      <c r="AA377"/>
      <c r="AB377"/>
      <c r="AC377"/>
      <c r="AD377"/>
      <c r="AE377"/>
      <c r="AF377"/>
      <c r="AG377"/>
      <c r="AH377"/>
      <c r="AI377"/>
      <c r="AJ377"/>
      <c r="AK377"/>
      <c r="AL377"/>
      <c r="AM377"/>
      <c r="AN377"/>
      <c r="AO377"/>
      <c r="AP377"/>
      <c r="AQ377"/>
      <c r="AR377"/>
      <c r="AS377"/>
      <c r="AT377"/>
      <c r="AU377"/>
      <c r="AV377"/>
      <c r="AW377"/>
      <c r="AX377"/>
      <c r="AY377"/>
      <c r="AZ377"/>
      <c r="BA377"/>
      <c r="BB377"/>
      <c r="BC377"/>
      <c r="BD377"/>
      <c r="BE377"/>
      <c r="BF377"/>
      <c r="BG377"/>
      <c r="BH377"/>
      <c r="BI377"/>
      <c r="BJ377"/>
      <c r="BK377"/>
      <c r="BL377"/>
      <c r="BM377"/>
      <c r="BN377"/>
      <c r="BO377"/>
      <c r="BP377"/>
      <c r="BQ377"/>
      <c r="BR377"/>
      <c r="BS377"/>
      <c r="BT377"/>
      <c r="BU377"/>
      <c r="BV377"/>
      <c r="BW377"/>
      <c r="BX377"/>
    </row>
    <row r="378" spans="2:76" s="95" customFormat="1" x14ac:dyDescent="0.2">
      <c r="B378" s="115"/>
      <c r="J378"/>
      <c r="K378"/>
      <c r="L378"/>
      <c r="M378"/>
      <c r="N378"/>
      <c r="O378"/>
      <c r="P378"/>
      <c r="Q378"/>
      <c r="R378"/>
      <c r="S378"/>
      <c r="T378"/>
      <c r="U378"/>
      <c r="V378"/>
      <c r="W378"/>
      <c r="X378"/>
      <c r="Y378"/>
      <c r="Z378"/>
      <c r="AA378"/>
      <c r="AB378"/>
      <c r="AC378"/>
      <c r="AD378"/>
      <c r="AE378"/>
      <c r="AF378"/>
      <c r="AG378"/>
      <c r="AH378"/>
      <c r="AI378"/>
      <c r="AJ378"/>
      <c r="AK378"/>
      <c r="AL378"/>
      <c r="AM378"/>
      <c r="AN378"/>
      <c r="AO378"/>
      <c r="AP378"/>
      <c r="AQ378"/>
      <c r="AR378"/>
      <c r="AS378"/>
      <c r="AT378"/>
      <c r="AU378"/>
      <c r="AV378"/>
      <c r="AW378"/>
      <c r="AX378"/>
      <c r="AY378"/>
      <c r="AZ378"/>
      <c r="BA378"/>
      <c r="BB378"/>
      <c r="BC378"/>
      <c r="BD378"/>
      <c r="BE378"/>
      <c r="BF378"/>
      <c r="BG378"/>
      <c r="BH378"/>
      <c r="BI378"/>
      <c r="BJ378"/>
      <c r="BK378"/>
      <c r="BL378"/>
      <c r="BM378"/>
      <c r="BN378"/>
      <c r="BO378"/>
      <c r="BP378"/>
      <c r="BQ378"/>
      <c r="BR378"/>
      <c r="BS378"/>
      <c r="BT378"/>
      <c r="BU378"/>
      <c r="BV378"/>
      <c r="BW378"/>
      <c r="BX378"/>
    </row>
    <row r="379" spans="2:76" s="95" customFormat="1" x14ac:dyDescent="0.2">
      <c r="B379" s="115"/>
      <c r="J379"/>
      <c r="K379"/>
      <c r="L379"/>
      <c r="M379"/>
      <c r="N379"/>
      <c r="O379"/>
      <c r="P379"/>
      <c r="Q379"/>
      <c r="R379"/>
      <c r="S379"/>
      <c r="T379"/>
      <c r="U379"/>
      <c r="V379"/>
      <c r="W379"/>
      <c r="X379"/>
      <c r="Y379"/>
      <c r="Z379"/>
      <c r="AA379"/>
      <c r="AB379"/>
      <c r="AC379"/>
      <c r="AD379"/>
      <c r="AE379"/>
      <c r="AF379"/>
      <c r="AG379"/>
      <c r="AH379"/>
      <c r="AI379"/>
      <c r="AJ379"/>
      <c r="AK379"/>
      <c r="AL379"/>
      <c r="AM379"/>
      <c r="AN379"/>
      <c r="AO379"/>
      <c r="AP379"/>
      <c r="AQ379"/>
      <c r="AR379"/>
      <c r="AS379"/>
      <c r="AT379"/>
      <c r="AU379"/>
      <c r="AV379"/>
      <c r="AW379"/>
      <c r="AX379"/>
      <c r="AY379"/>
      <c r="AZ379"/>
      <c r="BA379"/>
      <c r="BB379"/>
      <c r="BC379"/>
      <c r="BD379"/>
      <c r="BE379"/>
      <c r="BF379"/>
      <c r="BG379"/>
      <c r="BH379"/>
      <c r="BI379"/>
      <c r="BJ379"/>
      <c r="BK379"/>
      <c r="BL379"/>
      <c r="BM379"/>
      <c r="BN379"/>
      <c r="BO379"/>
      <c r="BP379"/>
      <c r="BQ379"/>
      <c r="BR379"/>
      <c r="BS379"/>
      <c r="BT379"/>
      <c r="BU379"/>
      <c r="BV379"/>
      <c r="BW379"/>
      <c r="BX379"/>
    </row>
    <row r="380" spans="2:76" s="95" customFormat="1" x14ac:dyDescent="0.2">
      <c r="B380" s="115"/>
      <c r="J380"/>
      <c r="K380"/>
      <c r="L380"/>
      <c r="M380"/>
      <c r="N380"/>
      <c r="O380"/>
      <c r="P380"/>
      <c r="Q380"/>
      <c r="R380"/>
      <c r="S380"/>
      <c r="T380"/>
      <c r="U380"/>
      <c r="V380"/>
      <c r="W380"/>
      <c r="X380"/>
      <c r="Y380"/>
      <c r="Z380"/>
      <c r="AA380"/>
      <c r="AB380"/>
      <c r="AC380"/>
      <c r="AD380"/>
      <c r="AE380"/>
      <c r="AF380"/>
      <c r="AG380"/>
      <c r="AH380"/>
      <c r="AI380"/>
      <c r="AJ380"/>
      <c r="AK380"/>
      <c r="AL380"/>
      <c r="AM380"/>
      <c r="AN380"/>
      <c r="AO380"/>
      <c r="AP380"/>
      <c r="AQ380"/>
      <c r="AR380"/>
      <c r="AS380"/>
      <c r="AT380"/>
      <c r="AU380"/>
      <c r="AV380"/>
      <c r="AW380"/>
      <c r="AX380"/>
      <c r="AY380"/>
      <c r="AZ380"/>
      <c r="BA380"/>
      <c r="BB380"/>
      <c r="BC380"/>
      <c r="BD380"/>
      <c r="BE380"/>
      <c r="BF380"/>
      <c r="BG380"/>
      <c r="BH380"/>
      <c r="BI380"/>
      <c r="BJ380"/>
      <c r="BK380"/>
      <c r="BL380"/>
      <c r="BM380"/>
      <c r="BN380"/>
      <c r="BO380"/>
      <c r="BP380"/>
      <c r="BQ380"/>
      <c r="BR380"/>
      <c r="BS380"/>
      <c r="BT380"/>
      <c r="BU380"/>
      <c r="BV380"/>
      <c r="BW380"/>
      <c r="BX380"/>
    </row>
    <row r="381" spans="2:76" s="95" customFormat="1" x14ac:dyDescent="0.2">
      <c r="B381" s="115"/>
      <c r="J381"/>
      <c r="K381"/>
      <c r="L381"/>
      <c r="M381"/>
      <c r="N381"/>
      <c r="O381"/>
      <c r="P381"/>
      <c r="Q381"/>
      <c r="R381"/>
      <c r="S381"/>
      <c r="T381"/>
      <c r="U381"/>
      <c r="V381"/>
      <c r="W381"/>
      <c r="X381"/>
      <c r="Y381"/>
      <c r="Z381"/>
      <c r="AA381"/>
      <c r="AB381"/>
      <c r="AC381"/>
      <c r="AD381"/>
      <c r="AE381"/>
      <c r="AF381"/>
      <c r="AG381"/>
      <c r="AH381"/>
      <c r="AI381"/>
      <c r="AJ381"/>
      <c r="AK381"/>
      <c r="AL381"/>
      <c r="AM381"/>
      <c r="AN381"/>
      <c r="AO381"/>
      <c r="AP381"/>
      <c r="AQ381"/>
      <c r="AR381"/>
      <c r="AS381"/>
      <c r="AT381"/>
      <c r="AU381"/>
      <c r="AV381"/>
      <c r="AW381"/>
      <c r="AX381"/>
      <c r="AY381"/>
      <c r="AZ381"/>
      <c r="BA381"/>
      <c r="BB381"/>
      <c r="BC381"/>
      <c r="BD381"/>
      <c r="BE381"/>
      <c r="BF381"/>
      <c r="BG381"/>
      <c r="BH381"/>
      <c r="BI381"/>
      <c r="BJ381"/>
      <c r="BK381"/>
      <c r="BL381"/>
      <c r="BM381"/>
      <c r="BN381"/>
      <c r="BO381"/>
      <c r="BP381"/>
      <c r="BQ381"/>
      <c r="BR381"/>
      <c r="BS381"/>
      <c r="BT381"/>
      <c r="BU381"/>
      <c r="BV381"/>
      <c r="BW381"/>
      <c r="BX381"/>
    </row>
    <row r="382" spans="2:76" s="95" customFormat="1" x14ac:dyDescent="0.2">
      <c r="B382" s="115"/>
      <c r="J382"/>
      <c r="K382"/>
      <c r="L382"/>
      <c r="M382"/>
      <c r="N382"/>
      <c r="O382"/>
      <c r="P382"/>
      <c r="Q382"/>
      <c r="R382"/>
      <c r="S382"/>
      <c r="T382"/>
      <c r="U382"/>
      <c r="V382"/>
      <c r="W382"/>
      <c r="X382"/>
      <c r="Y382"/>
      <c r="Z382"/>
      <c r="AA382"/>
      <c r="AB382"/>
      <c r="AC382"/>
      <c r="AD382"/>
      <c r="AE382"/>
      <c r="AF382"/>
      <c r="AG382"/>
      <c r="AH382"/>
      <c r="AI382"/>
      <c r="AJ382"/>
      <c r="AK382"/>
      <c r="AL382"/>
      <c r="AM382"/>
      <c r="AN382"/>
      <c r="AO382"/>
      <c r="AP382"/>
      <c r="AQ382"/>
      <c r="AR382"/>
      <c r="AS382"/>
      <c r="AT382"/>
      <c r="AU382"/>
      <c r="AV382"/>
      <c r="AW382"/>
      <c r="AX382"/>
      <c r="AY382"/>
      <c r="AZ382"/>
      <c r="BA382"/>
      <c r="BB382"/>
      <c r="BC382"/>
      <c r="BD382"/>
      <c r="BE382"/>
      <c r="BF382"/>
      <c r="BG382"/>
      <c r="BH382"/>
      <c r="BI382"/>
      <c r="BJ382"/>
      <c r="BK382"/>
      <c r="BL382"/>
      <c r="BM382"/>
      <c r="BN382"/>
      <c r="BO382"/>
      <c r="BP382"/>
      <c r="BQ382"/>
      <c r="BR382"/>
      <c r="BS382"/>
      <c r="BT382"/>
      <c r="BU382"/>
      <c r="BV382"/>
      <c r="BW382"/>
      <c r="BX382"/>
    </row>
    <row r="383" spans="2:76" s="95" customFormat="1" x14ac:dyDescent="0.2">
      <c r="B383" s="115"/>
      <c r="J383"/>
      <c r="K383"/>
      <c r="L383"/>
      <c r="M383"/>
      <c r="N383"/>
      <c r="O383"/>
      <c r="P383"/>
      <c r="Q383"/>
      <c r="R383"/>
      <c r="S383"/>
      <c r="T383"/>
      <c r="U383"/>
      <c r="V383"/>
      <c r="W383"/>
      <c r="X383"/>
      <c r="Y383"/>
      <c r="Z383"/>
      <c r="AA383"/>
      <c r="AB383"/>
      <c r="AC383"/>
      <c r="AD383"/>
      <c r="AE383"/>
      <c r="AF383"/>
      <c r="AG383"/>
      <c r="AH383"/>
      <c r="AI383"/>
      <c r="AJ383"/>
      <c r="AK383"/>
      <c r="AL383"/>
      <c r="AM383"/>
      <c r="AN383"/>
      <c r="AO383"/>
      <c r="AP383"/>
      <c r="AQ383"/>
      <c r="AR383"/>
      <c r="AS383"/>
      <c r="AT383"/>
      <c r="AU383"/>
      <c r="AV383"/>
      <c r="AW383"/>
      <c r="AX383"/>
      <c r="AY383"/>
      <c r="AZ383"/>
      <c r="BA383"/>
      <c r="BB383"/>
      <c r="BC383"/>
      <c r="BD383"/>
      <c r="BE383"/>
      <c r="BF383"/>
      <c r="BG383"/>
      <c r="BH383"/>
      <c r="BI383"/>
      <c r="BJ383"/>
      <c r="BK383"/>
      <c r="BL383"/>
      <c r="BM383"/>
      <c r="BN383"/>
      <c r="BO383"/>
      <c r="BP383"/>
      <c r="BQ383"/>
      <c r="BR383"/>
      <c r="BS383"/>
      <c r="BT383"/>
      <c r="BU383"/>
      <c r="BV383"/>
      <c r="BW383"/>
      <c r="BX383"/>
    </row>
    <row r="384" spans="2:76" s="95" customFormat="1" x14ac:dyDescent="0.2">
      <c r="B384" s="115"/>
      <c r="J384"/>
      <c r="K384"/>
      <c r="L384"/>
      <c r="M384"/>
      <c r="N384"/>
      <c r="O384"/>
      <c r="P384"/>
      <c r="Q384"/>
      <c r="R384"/>
      <c r="S384"/>
      <c r="T384"/>
      <c r="U384"/>
      <c r="V384"/>
      <c r="W384"/>
      <c r="X384"/>
      <c r="Y384"/>
      <c r="Z384"/>
      <c r="AA384"/>
      <c r="AB384"/>
      <c r="AC384"/>
      <c r="AD384"/>
      <c r="AE384"/>
      <c r="AF384"/>
      <c r="AG384"/>
      <c r="AH384"/>
      <c r="AI384"/>
      <c r="AJ384"/>
      <c r="AK384"/>
      <c r="AL384"/>
      <c r="AM384"/>
      <c r="AN384"/>
      <c r="AO384"/>
      <c r="AP384"/>
      <c r="AQ384"/>
      <c r="AR384"/>
      <c r="AS384"/>
      <c r="AT384"/>
      <c r="AU384"/>
      <c r="AV384"/>
      <c r="AW384"/>
      <c r="AX384"/>
      <c r="AY384"/>
      <c r="AZ384"/>
      <c r="BA384"/>
      <c r="BB384"/>
      <c r="BC384"/>
      <c r="BD384"/>
      <c r="BE384"/>
      <c r="BF384"/>
      <c r="BG384"/>
      <c r="BH384"/>
      <c r="BI384"/>
      <c r="BJ384"/>
      <c r="BK384"/>
      <c r="BL384"/>
      <c r="BM384"/>
      <c r="BN384"/>
      <c r="BO384"/>
      <c r="BP384"/>
      <c r="BQ384"/>
      <c r="BR384"/>
      <c r="BS384"/>
      <c r="BT384"/>
      <c r="BU384"/>
      <c r="BV384"/>
      <c r="BW384"/>
      <c r="BX384"/>
    </row>
    <row r="385" spans="2:76" s="95" customFormat="1" x14ac:dyDescent="0.2">
      <c r="B385" s="115"/>
      <c r="J385"/>
      <c r="K385"/>
      <c r="L385"/>
      <c r="M385"/>
      <c r="N385"/>
      <c r="O385"/>
      <c r="P385"/>
      <c r="Q385"/>
      <c r="R385"/>
      <c r="S385"/>
      <c r="T385"/>
      <c r="U385"/>
      <c r="V385"/>
      <c r="W385"/>
      <c r="X385"/>
      <c r="Y385"/>
      <c r="Z385"/>
      <c r="AA385"/>
      <c r="AB385"/>
      <c r="AC385"/>
      <c r="AD385"/>
      <c r="AE385"/>
      <c r="AF385"/>
      <c r="AG385"/>
      <c r="AH385"/>
      <c r="AI385"/>
      <c r="AJ385"/>
      <c r="AK385"/>
      <c r="AL385"/>
      <c r="AM385"/>
      <c r="AN385"/>
      <c r="AO385"/>
      <c r="AP385"/>
      <c r="AQ385"/>
      <c r="AR385"/>
      <c r="AS385"/>
      <c r="AT385"/>
      <c r="AU385"/>
      <c r="AV385"/>
      <c r="AW385"/>
      <c r="AX385"/>
      <c r="AY385"/>
      <c r="AZ385"/>
      <c r="BA385"/>
      <c r="BB385"/>
      <c r="BC385"/>
      <c r="BD385"/>
      <c r="BE385"/>
      <c r="BF385"/>
      <c r="BG385"/>
      <c r="BH385"/>
      <c r="BI385"/>
      <c r="BJ385"/>
      <c r="BK385"/>
      <c r="BL385"/>
      <c r="BM385"/>
      <c r="BN385"/>
      <c r="BO385"/>
      <c r="BP385"/>
      <c r="BQ385"/>
      <c r="BR385"/>
      <c r="BS385"/>
      <c r="BT385"/>
      <c r="BU385"/>
      <c r="BV385"/>
      <c r="BW385"/>
      <c r="BX385"/>
    </row>
    <row r="386" spans="2:76" s="95" customFormat="1" x14ac:dyDescent="0.2">
      <c r="B386" s="115"/>
      <c r="J386"/>
      <c r="K386"/>
      <c r="L386"/>
      <c r="M386"/>
      <c r="N386"/>
      <c r="O386"/>
      <c r="P386"/>
      <c r="Q386"/>
      <c r="R386"/>
      <c r="S386"/>
      <c r="T386"/>
      <c r="U386"/>
      <c r="V386"/>
      <c r="W386"/>
      <c r="X386"/>
      <c r="Y386"/>
      <c r="Z386"/>
      <c r="AA386"/>
      <c r="AB386"/>
      <c r="AC386"/>
      <c r="AD386"/>
      <c r="AE386"/>
      <c r="AF386"/>
      <c r="AG386"/>
      <c r="AH386"/>
      <c r="AI386"/>
      <c r="AJ386"/>
      <c r="AK386"/>
      <c r="AL386"/>
      <c r="AM386"/>
      <c r="AN386"/>
      <c r="AO386"/>
      <c r="AP386"/>
      <c r="AQ386"/>
      <c r="AR386"/>
      <c r="AS386"/>
      <c r="AT386"/>
      <c r="AU386"/>
      <c r="AV386"/>
      <c r="AW386"/>
      <c r="AX386"/>
      <c r="AY386"/>
      <c r="AZ386"/>
      <c r="BA386"/>
      <c r="BB386"/>
      <c r="BC386"/>
      <c r="BD386"/>
      <c r="BE386"/>
      <c r="BF386"/>
      <c r="BG386"/>
      <c r="BH386"/>
      <c r="BI386"/>
      <c r="BJ386"/>
      <c r="BK386"/>
      <c r="BL386"/>
      <c r="BM386"/>
      <c r="BN386"/>
      <c r="BO386"/>
      <c r="BP386"/>
      <c r="BQ386"/>
      <c r="BR386"/>
      <c r="BS386"/>
      <c r="BT386"/>
      <c r="BU386"/>
      <c r="BV386"/>
      <c r="BW386"/>
      <c r="BX386"/>
    </row>
    <row r="387" spans="2:76" s="95" customFormat="1" x14ac:dyDescent="0.2">
      <c r="B387" s="115"/>
      <c r="J387"/>
      <c r="K387"/>
      <c r="L387"/>
      <c r="M387"/>
      <c r="N387"/>
      <c r="O387"/>
      <c r="P387"/>
      <c r="Q387"/>
      <c r="R387"/>
      <c r="S387"/>
      <c r="T387"/>
      <c r="U387"/>
      <c r="V387"/>
      <c r="W387"/>
      <c r="X387"/>
      <c r="Y387"/>
      <c r="Z387"/>
      <c r="AA387"/>
      <c r="AB387"/>
      <c r="AC387"/>
      <c r="AD387"/>
      <c r="AE387"/>
      <c r="AF387"/>
      <c r="AG387"/>
      <c r="AH387"/>
      <c r="AI387"/>
      <c r="AJ387"/>
      <c r="AK387"/>
      <c r="AL387"/>
      <c r="AM387"/>
      <c r="AN387"/>
      <c r="AO387"/>
      <c r="AP387"/>
      <c r="AQ387"/>
      <c r="AR387"/>
      <c r="AS387"/>
      <c r="AT387"/>
      <c r="AU387"/>
      <c r="AV387"/>
      <c r="AW387"/>
      <c r="AX387"/>
      <c r="AY387"/>
      <c r="AZ387"/>
      <c r="BA387"/>
      <c r="BB387"/>
      <c r="BC387"/>
      <c r="BD387"/>
      <c r="BE387"/>
      <c r="BF387"/>
      <c r="BG387"/>
      <c r="BH387"/>
      <c r="BI387"/>
      <c r="BJ387"/>
      <c r="BK387"/>
      <c r="BL387"/>
      <c r="BM387"/>
      <c r="BN387"/>
      <c r="BO387"/>
      <c r="BP387"/>
      <c r="BQ387"/>
      <c r="BR387"/>
      <c r="BS387"/>
      <c r="BT387"/>
      <c r="BU387"/>
      <c r="BV387"/>
      <c r="BW387"/>
      <c r="BX387"/>
    </row>
    <row r="388" spans="2:76" s="95" customFormat="1" x14ac:dyDescent="0.2">
      <c r="B388" s="115"/>
      <c r="J388"/>
      <c r="K388"/>
      <c r="L388"/>
      <c r="M388"/>
      <c r="N388"/>
      <c r="O388"/>
      <c r="P388"/>
      <c r="Q388"/>
      <c r="R388"/>
      <c r="S388"/>
      <c r="T388"/>
      <c r="U388"/>
      <c r="V388"/>
      <c r="W388"/>
      <c r="X388"/>
      <c r="Y388"/>
      <c r="Z388"/>
      <c r="AA388"/>
      <c r="AB388"/>
      <c r="AC388"/>
      <c r="AD388"/>
      <c r="AE388"/>
      <c r="AF388"/>
      <c r="AG388"/>
      <c r="AH388"/>
      <c r="AI388"/>
      <c r="AJ388"/>
      <c r="AK388"/>
      <c r="AL388"/>
      <c r="AM388"/>
      <c r="AN388"/>
      <c r="AO388"/>
      <c r="AP388"/>
      <c r="AQ388"/>
      <c r="AR388"/>
      <c r="AS388"/>
      <c r="AT388"/>
      <c r="AU388"/>
      <c r="AV388"/>
      <c r="AW388"/>
      <c r="AX388"/>
      <c r="AY388"/>
      <c r="AZ388"/>
      <c r="BA388"/>
      <c r="BB388"/>
      <c r="BC388"/>
      <c r="BD388"/>
      <c r="BE388"/>
      <c r="BF388"/>
      <c r="BG388"/>
      <c r="BH388"/>
      <c r="BI388"/>
      <c r="BJ388"/>
      <c r="BK388"/>
      <c r="BL388"/>
      <c r="BM388"/>
      <c r="BN388"/>
      <c r="BO388"/>
      <c r="BP388"/>
      <c r="BQ388"/>
      <c r="BR388"/>
      <c r="BS388"/>
      <c r="BT388"/>
      <c r="BU388"/>
      <c r="BV388"/>
      <c r="BW388"/>
      <c r="BX388"/>
    </row>
    <row r="389" spans="2:76" s="95" customFormat="1" x14ac:dyDescent="0.2">
      <c r="B389" s="115"/>
      <c r="J389"/>
      <c r="K389"/>
      <c r="L389"/>
      <c r="M389"/>
      <c r="N389"/>
      <c r="O389"/>
      <c r="P389"/>
      <c r="Q389"/>
      <c r="R389"/>
      <c r="S389"/>
      <c r="T389"/>
      <c r="U389"/>
      <c r="V389"/>
      <c r="W389"/>
      <c r="X389"/>
      <c r="Y389"/>
      <c r="Z389"/>
      <c r="AA389"/>
      <c r="AB389"/>
      <c r="AC389"/>
      <c r="AD389"/>
      <c r="AE389"/>
      <c r="AF389"/>
      <c r="AG389"/>
      <c r="AH389"/>
      <c r="AI389"/>
      <c r="AJ389"/>
      <c r="AK389"/>
      <c r="AL389"/>
      <c r="AM389"/>
      <c r="AN389"/>
      <c r="AO389"/>
      <c r="AP389"/>
      <c r="AQ389"/>
      <c r="AR389"/>
      <c r="AS389"/>
      <c r="AT389"/>
      <c r="AU389"/>
      <c r="AV389"/>
      <c r="AW389"/>
      <c r="AX389"/>
      <c r="AY389"/>
      <c r="AZ389"/>
      <c r="BA389"/>
      <c r="BB389"/>
      <c r="BC389"/>
      <c r="BD389"/>
      <c r="BE389"/>
      <c r="BF389"/>
      <c r="BG389"/>
      <c r="BH389"/>
      <c r="BI389"/>
      <c r="BJ389"/>
      <c r="BK389"/>
      <c r="BL389"/>
      <c r="BM389"/>
      <c r="BN389"/>
      <c r="BO389"/>
      <c r="BP389"/>
      <c r="BQ389"/>
      <c r="BR389"/>
      <c r="BS389"/>
      <c r="BT389"/>
      <c r="BU389"/>
      <c r="BV389"/>
      <c r="BW389"/>
      <c r="BX389"/>
    </row>
    <row r="390" spans="2:76" s="95" customFormat="1" x14ac:dyDescent="0.2">
      <c r="B390" s="115"/>
      <c r="J390"/>
      <c r="K390"/>
      <c r="L390"/>
      <c r="M390"/>
      <c r="N390"/>
      <c r="O390"/>
      <c r="P390"/>
      <c r="Q390"/>
      <c r="R390"/>
      <c r="S390"/>
      <c r="T390"/>
      <c r="U390"/>
      <c r="V390"/>
      <c r="W390"/>
      <c r="X390"/>
      <c r="Y390"/>
      <c r="Z390"/>
      <c r="AA390"/>
      <c r="AB390"/>
      <c r="AC390"/>
      <c r="AD390"/>
      <c r="AE390"/>
      <c r="AF390"/>
      <c r="AG390"/>
      <c r="AH390"/>
      <c r="AI390"/>
      <c r="AJ390"/>
      <c r="AK390"/>
      <c r="AL390"/>
      <c r="AM390"/>
      <c r="AN390"/>
      <c r="AO390"/>
      <c r="AP390"/>
      <c r="AQ390"/>
      <c r="AR390"/>
      <c r="AS390"/>
      <c r="AT390"/>
      <c r="AU390"/>
      <c r="AV390"/>
      <c r="AW390"/>
      <c r="AX390"/>
      <c r="AY390"/>
      <c r="AZ390"/>
      <c r="BA390"/>
      <c r="BB390"/>
      <c r="BC390"/>
      <c r="BD390"/>
      <c r="BE390"/>
      <c r="BF390"/>
      <c r="BG390"/>
      <c r="BH390"/>
      <c r="BI390"/>
      <c r="BJ390"/>
      <c r="BK390"/>
      <c r="BL390"/>
      <c r="BM390"/>
      <c r="BN390"/>
      <c r="BO390"/>
      <c r="BP390"/>
      <c r="BQ390"/>
      <c r="BR390"/>
      <c r="BS390"/>
      <c r="BT390"/>
      <c r="BU390"/>
      <c r="BV390"/>
      <c r="BW390"/>
      <c r="BX390"/>
    </row>
    <row r="391" spans="2:76" s="95" customFormat="1" x14ac:dyDescent="0.2">
      <c r="B391" s="115"/>
      <c r="J391"/>
      <c r="K391"/>
      <c r="L391"/>
      <c r="M391"/>
      <c r="N391"/>
      <c r="O391"/>
      <c r="P391"/>
      <c r="Q391"/>
      <c r="R391"/>
      <c r="S391"/>
      <c r="T391"/>
      <c r="U391"/>
      <c r="V391"/>
      <c r="W391"/>
      <c r="X391"/>
      <c r="Y391"/>
      <c r="Z391"/>
      <c r="AA391"/>
      <c r="AB391"/>
      <c r="AC391"/>
      <c r="AD391"/>
      <c r="AE391"/>
      <c r="AF391"/>
      <c r="AG391"/>
      <c r="AH391"/>
      <c r="AI391"/>
      <c r="AJ391"/>
      <c r="AK391"/>
      <c r="AL391"/>
      <c r="AM391"/>
      <c r="AN391"/>
      <c r="AO391"/>
      <c r="AP391"/>
      <c r="AQ391"/>
      <c r="AR391"/>
      <c r="AS391"/>
      <c r="AT391"/>
      <c r="AU391"/>
      <c r="AV391"/>
      <c r="AW391"/>
      <c r="AX391"/>
      <c r="AY391"/>
      <c r="AZ391"/>
      <c r="BA391"/>
      <c r="BB391"/>
      <c r="BC391"/>
      <c r="BD391"/>
      <c r="BE391"/>
      <c r="BF391"/>
      <c r="BG391"/>
      <c r="BH391"/>
      <c r="BI391"/>
      <c r="BJ391"/>
      <c r="BK391"/>
      <c r="BL391"/>
      <c r="BM391"/>
      <c r="BN391"/>
      <c r="BO391"/>
      <c r="BP391"/>
      <c r="BQ391"/>
      <c r="BR391"/>
      <c r="BS391"/>
      <c r="BT391"/>
      <c r="BU391"/>
      <c r="BV391"/>
      <c r="BW391"/>
      <c r="BX391"/>
    </row>
    <row r="392" spans="2:76" s="95" customFormat="1" x14ac:dyDescent="0.2">
      <c r="B392" s="115"/>
      <c r="J392"/>
      <c r="K392"/>
      <c r="L392"/>
      <c r="M392"/>
      <c r="N392"/>
      <c r="O392"/>
      <c r="P392"/>
      <c r="Q392"/>
      <c r="R392"/>
      <c r="S392"/>
      <c r="T392"/>
      <c r="U392"/>
      <c r="V392"/>
      <c r="W392"/>
      <c r="X392"/>
      <c r="Y392"/>
      <c r="Z392"/>
      <c r="AA392"/>
      <c r="AB392"/>
      <c r="AC392"/>
      <c r="AD392"/>
      <c r="AE392"/>
      <c r="AF392"/>
      <c r="AG392"/>
      <c r="AH392"/>
      <c r="AI392"/>
      <c r="AJ392"/>
      <c r="AK392"/>
      <c r="AL392"/>
      <c r="AM392"/>
      <c r="AN392"/>
      <c r="AO392"/>
      <c r="AP392"/>
      <c r="AQ392"/>
      <c r="AR392"/>
      <c r="AS392"/>
      <c r="AT392"/>
      <c r="AU392"/>
      <c r="AV392"/>
      <c r="AW392"/>
      <c r="AX392"/>
      <c r="AY392"/>
      <c r="AZ392"/>
      <c r="BA392"/>
      <c r="BB392"/>
      <c r="BC392"/>
      <c r="BD392"/>
      <c r="BE392"/>
      <c r="BF392"/>
      <c r="BG392"/>
      <c r="BH392"/>
      <c r="BI392"/>
      <c r="BJ392"/>
      <c r="BK392"/>
      <c r="BL392"/>
      <c r="BM392"/>
      <c r="BN392"/>
      <c r="BO392"/>
      <c r="BP392"/>
      <c r="BQ392"/>
      <c r="BR392"/>
      <c r="BS392"/>
      <c r="BT392"/>
      <c r="BU392"/>
      <c r="BV392"/>
      <c r="BW392"/>
      <c r="BX392"/>
    </row>
    <row r="393" spans="2:76" s="95" customFormat="1" x14ac:dyDescent="0.2">
      <c r="B393" s="115"/>
      <c r="J393"/>
      <c r="K393"/>
      <c r="L393"/>
      <c r="M393"/>
      <c r="N393"/>
      <c r="O393"/>
      <c r="P393"/>
      <c r="Q393"/>
      <c r="R393"/>
      <c r="S393"/>
      <c r="T393"/>
      <c r="U393"/>
      <c r="V393"/>
      <c r="W393"/>
      <c r="X393"/>
      <c r="Y393"/>
      <c r="Z393"/>
      <c r="AA393"/>
      <c r="AB393"/>
      <c r="AC393"/>
      <c r="AD393"/>
      <c r="AE393"/>
      <c r="AF393"/>
      <c r="AG393"/>
      <c r="AH393"/>
      <c r="AI393"/>
      <c r="AJ393"/>
      <c r="AK393"/>
      <c r="AL393"/>
      <c r="AM393"/>
      <c r="AN393"/>
      <c r="AO393"/>
      <c r="AP393"/>
      <c r="AQ393"/>
      <c r="AR393"/>
      <c r="AS393"/>
      <c r="AT393"/>
      <c r="AU393"/>
      <c r="AV393"/>
      <c r="AW393"/>
      <c r="AX393"/>
      <c r="AY393"/>
      <c r="AZ393"/>
      <c r="BA393"/>
      <c r="BB393"/>
      <c r="BC393"/>
      <c r="BD393"/>
      <c r="BE393"/>
      <c r="BF393"/>
      <c r="BG393"/>
      <c r="BH393"/>
      <c r="BI393"/>
      <c r="BJ393"/>
      <c r="BK393"/>
      <c r="BL393"/>
      <c r="BM393"/>
      <c r="BN393"/>
      <c r="BO393"/>
      <c r="BP393"/>
      <c r="BQ393"/>
      <c r="BR393"/>
      <c r="BS393"/>
      <c r="BT393"/>
      <c r="BU393"/>
      <c r="BV393"/>
      <c r="BW393"/>
      <c r="BX393"/>
    </row>
    <row r="394" spans="2:76" s="95" customFormat="1" x14ac:dyDescent="0.2">
      <c r="B394" s="115"/>
      <c r="J394"/>
      <c r="K394"/>
      <c r="L394"/>
      <c r="M394"/>
      <c r="N394"/>
      <c r="O394"/>
      <c r="P394"/>
      <c r="Q394"/>
      <c r="R394"/>
      <c r="S394"/>
      <c r="T394"/>
      <c r="U394"/>
      <c r="V394"/>
      <c r="W394"/>
      <c r="X394"/>
      <c r="Y394"/>
      <c r="Z394"/>
      <c r="AA394"/>
      <c r="AB394"/>
      <c r="AC394"/>
      <c r="AD394"/>
      <c r="AE394"/>
      <c r="AF394"/>
      <c r="AG394"/>
      <c r="AH394"/>
      <c r="AI394"/>
      <c r="AJ394"/>
      <c r="AK394"/>
      <c r="AL394"/>
      <c r="AM394"/>
      <c r="AN394"/>
      <c r="AO394"/>
      <c r="AP394"/>
      <c r="AQ394"/>
      <c r="AR394"/>
      <c r="AS394"/>
      <c r="AT394"/>
      <c r="AU394"/>
      <c r="AV394"/>
      <c r="AW394"/>
      <c r="AX394"/>
      <c r="AY394"/>
      <c r="AZ394"/>
      <c r="BA394"/>
      <c r="BB394"/>
      <c r="BC394"/>
      <c r="BD394"/>
      <c r="BE394"/>
      <c r="BF394"/>
      <c r="BG394"/>
      <c r="BH394"/>
      <c r="BI394"/>
      <c r="BJ394"/>
      <c r="BK394"/>
      <c r="BL394"/>
      <c r="BM394"/>
      <c r="BN394"/>
      <c r="BO394"/>
      <c r="BP394"/>
      <c r="BQ394"/>
      <c r="BR394"/>
      <c r="BS394"/>
      <c r="BT394"/>
      <c r="BU394"/>
      <c r="BV394"/>
      <c r="BW394"/>
      <c r="BX394"/>
    </row>
    <row r="395" spans="2:76" s="95" customFormat="1" x14ac:dyDescent="0.2">
      <c r="B395" s="115"/>
      <c r="J395"/>
      <c r="K395"/>
      <c r="L395"/>
      <c r="M395"/>
      <c r="N395"/>
      <c r="O395"/>
      <c r="P395"/>
      <c r="Q395"/>
      <c r="R395"/>
      <c r="S395"/>
      <c r="T395"/>
      <c r="U395"/>
      <c r="V395"/>
      <c r="W395"/>
      <c r="X395"/>
      <c r="Y395"/>
      <c r="Z395"/>
      <c r="AA395"/>
      <c r="AB395"/>
      <c r="AC395"/>
      <c r="AD395"/>
      <c r="AE395"/>
      <c r="AF395"/>
      <c r="AG395"/>
      <c r="AH395"/>
      <c r="AI395"/>
      <c r="AJ395"/>
      <c r="AK395"/>
      <c r="AL395"/>
      <c r="AM395"/>
      <c r="AN395"/>
      <c r="AO395"/>
      <c r="AP395"/>
      <c r="AQ395"/>
      <c r="AR395"/>
      <c r="AS395"/>
      <c r="AT395"/>
      <c r="AU395"/>
      <c r="AV395"/>
      <c r="AW395"/>
      <c r="AX395"/>
      <c r="AY395"/>
      <c r="AZ395"/>
      <c r="BA395"/>
      <c r="BB395"/>
      <c r="BC395"/>
      <c r="BD395"/>
      <c r="BE395"/>
      <c r="BF395"/>
      <c r="BG395"/>
      <c r="BH395"/>
      <c r="BI395"/>
      <c r="BJ395"/>
      <c r="BK395"/>
      <c r="BL395"/>
      <c r="BM395"/>
      <c r="BN395"/>
      <c r="BO395"/>
      <c r="BP395"/>
      <c r="BQ395"/>
      <c r="BR395"/>
      <c r="BS395"/>
      <c r="BT395"/>
      <c r="BU395"/>
      <c r="BV395"/>
      <c r="BW395"/>
      <c r="BX395"/>
    </row>
    <row r="396" spans="2:76" s="95" customFormat="1" x14ac:dyDescent="0.2">
      <c r="B396" s="115"/>
      <c r="J396"/>
      <c r="K396"/>
      <c r="L396"/>
      <c r="M396"/>
      <c r="N396"/>
      <c r="O396"/>
      <c r="P396"/>
      <c r="Q396"/>
      <c r="R396"/>
      <c r="S396"/>
      <c r="T396"/>
      <c r="U396"/>
      <c r="V396"/>
      <c r="W396"/>
      <c r="X396"/>
      <c r="Y396"/>
      <c r="Z396"/>
      <c r="AA396"/>
      <c r="AB396"/>
      <c r="AC396"/>
      <c r="AD396"/>
      <c r="AE396"/>
      <c r="AF396"/>
      <c r="AG396"/>
      <c r="AH396"/>
      <c r="AI396"/>
      <c r="AJ396"/>
      <c r="AK396"/>
      <c r="AL396"/>
      <c r="AM396"/>
      <c r="AN396"/>
      <c r="AO396"/>
      <c r="AP396"/>
      <c r="AQ396"/>
      <c r="AR396"/>
      <c r="AS396"/>
      <c r="AT396"/>
      <c r="AU396"/>
      <c r="AV396"/>
      <c r="AW396"/>
      <c r="AX396"/>
      <c r="AY396"/>
      <c r="AZ396"/>
      <c r="BA396"/>
      <c r="BB396"/>
      <c r="BC396"/>
      <c r="BD396"/>
      <c r="BE396"/>
      <c r="BF396"/>
      <c r="BG396"/>
      <c r="BH396"/>
      <c r="BI396"/>
      <c r="BJ396"/>
      <c r="BK396"/>
      <c r="BL396"/>
      <c r="BM396"/>
      <c r="BN396"/>
      <c r="BO396"/>
      <c r="BP396"/>
      <c r="BQ396"/>
      <c r="BR396"/>
      <c r="BS396"/>
      <c r="BT396"/>
      <c r="BU396"/>
      <c r="BV396"/>
      <c r="BW396"/>
      <c r="BX396"/>
    </row>
    <row r="397" spans="2:76" s="95" customFormat="1" x14ac:dyDescent="0.2">
      <c r="B397" s="115"/>
      <c r="J397"/>
      <c r="K397"/>
      <c r="L397"/>
      <c r="M397"/>
      <c r="N397"/>
      <c r="O397"/>
      <c r="P397"/>
      <c r="Q397"/>
      <c r="R397"/>
      <c r="S397"/>
      <c r="T397"/>
      <c r="U397"/>
      <c r="V397"/>
      <c r="W397"/>
      <c r="X397"/>
      <c r="Y397"/>
      <c r="Z397"/>
      <c r="AA397"/>
      <c r="AB397"/>
      <c r="AC397"/>
      <c r="AD397"/>
      <c r="AE397"/>
      <c r="AF397"/>
      <c r="AG397"/>
      <c r="AH397"/>
      <c r="AI397"/>
      <c r="AJ397"/>
      <c r="AK397"/>
      <c r="AL397"/>
      <c r="AM397"/>
      <c r="AN397"/>
      <c r="AO397"/>
      <c r="AP397"/>
      <c r="AQ397"/>
      <c r="AR397"/>
      <c r="AS397"/>
      <c r="AT397"/>
      <c r="AU397"/>
      <c r="AV397"/>
      <c r="AW397"/>
      <c r="AX397"/>
      <c r="AY397"/>
      <c r="AZ397"/>
      <c r="BA397"/>
      <c r="BB397"/>
      <c r="BC397"/>
      <c r="BD397"/>
      <c r="BE397"/>
      <c r="BF397"/>
      <c r="BG397"/>
      <c r="BH397"/>
      <c r="BI397"/>
      <c r="BJ397"/>
      <c r="BK397"/>
      <c r="BL397"/>
      <c r="BM397"/>
      <c r="BN397"/>
      <c r="BO397"/>
      <c r="BP397"/>
      <c r="BQ397"/>
      <c r="BR397"/>
      <c r="BS397"/>
      <c r="BT397"/>
      <c r="BU397"/>
      <c r="BV397"/>
      <c r="BW397"/>
      <c r="BX397"/>
    </row>
    <row r="398" spans="2:76" s="95" customFormat="1" x14ac:dyDescent="0.2">
      <c r="B398" s="115"/>
      <c r="J398"/>
      <c r="K398"/>
      <c r="L398"/>
      <c r="M398"/>
      <c r="N398"/>
      <c r="O398"/>
      <c r="P398"/>
      <c r="Q398"/>
      <c r="R398"/>
      <c r="S398"/>
      <c r="T398"/>
      <c r="U398"/>
      <c r="V398"/>
      <c r="W398"/>
      <c r="X398"/>
      <c r="Y398"/>
      <c r="Z398"/>
      <c r="AA398"/>
      <c r="AB398"/>
      <c r="AC398"/>
      <c r="AD398"/>
      <c r="AE398"/>
      <c r="AF398"/>
      <c r="AG398"/>
      <c r="AH398"/>
      <c r="AI398"/>
      <c r="AJ398"/>
      <c r="AK398"/>
      <c r="AL398"/>
      <c r="AM398"/>
      <c r="AN398"/>
      <c r="AO398"/>
      <c r="AP398"/>
      <c r="AQ398"/>
      <c r="AR398"/>
      <c r="AS398"/>
      <c r="AT398"/>
      <c r="AU398"/>
      <c r="AV398"/>
      <c r="AW398"/>
      <c r="AX398"/>
      <c r="AY398"/>
      <c r="AZ398"/>
      <c r="BA398"/>
      <c r="BB398"/>
      <c r="BC398"/>
      <c r="BD398"/>
      <c r="BE398"/>
      <c r="BF398"/>
      <c r="BG398"/>
      <c r="BH398"/>
      <c r="BI398"/>
      <c r="BJ398"/>
      <c r="BK398"/>
      <c r="BL398"/>
      <c r="BM398"/>
      <c r="BN398"/>
      <c r="BO398"/>
      <c r="BP398"/>
      <c r="BQ398"/>
      <c r="BR398"/>
      <c r="BS398"/>
      <c r="BT398"/>
      <c r="BU398"/>
      <c r="BV398"/>
      <c r="BW398"/>
      <c r="BX398"/>
    </row>
    <row r="399" spans="2:76" s="95" customFormat="1" x14ac:dyDescent="0.2">
      <c r="B399" s="115"/>
      <c r="J399"/>
      <c r="K399"/>
      <c r="L399"/>
      <c r="M399"/>
      <c r="N399"/>
      <c r="O399"/>
      <c r="P399"/>
      <c r="Q399"/>
      <c r="R399"/>
      <c r="S399"/>
      <c r="T399"/>
      <c r="U399"/>
      <c r="V399"/>
      <c r="W399"/>
      <c r="X399"/>
      <c r="Y399"/>
      <c r="Z399"/>
      <c r="AA399"/>
      <c r="AB399"/>
      <c r="AC399"/>
      <c r="AD399"/>
      <c r="AE399"/>
      <c r="AF399"/>
      <c r="AG399"/>
      <c r="AH399"/>
      <c r="AI399"/>
      <c r="AJ399"/>
      <c r="AK399"/>
      <c r="AL399"/>
      <c r="AM399"/>
      <c r="AN399"/>
      <c r="AO399"/>
      <c r="AP399"/>
      <c r="AQ399"/>
      <c r="AR399"/>
      <c r="AS399"/>
      <c r="AT399"/>
      <c r="AU399"/>
      <c r="AV399"/>
      <c r="AW399"/>
      <c r="AX399"/>
      <c r="AY399"/>
      <c r="AZ399"/>
      <c r="BA399"/>
      <c r="BB399"/>
      <c r="BC399"/>
      <c r="BD399"/>
      <c r="BE399"/>
      <c r="BF399"/>
      <c r="BG399"/>
      <c r="BH399"/>
      <c r="BI399"/>
      <c r="BJ399"/>
      <c r="BK399"/>
      <c r="BL399"/>
      <c r="BM399"/>
      <c r="BN399"/>
      <c r="BO399"/>
      <c r="BP399"/>
      <c r="BQ399"/>
      <c r="BR399"/>
      <c r="BS399"/>
      <c r="BT399"/>
      <c r="BU399"/>
      <c r="BV399"/>
      <c r="BW399"/>
      <c r="BX399"/>
    </row>
    <row r="400" spans="2:76" s="95" customFormat="1" x14ac:dyDescent="0.2">
      <c r="B400" s="115"/>
      <c r="J400"/>
      <c r="K400"/>
      <c r="L400"/>
      <c r="M400"/>
      <c r="N400"/>
      <c r="O400"/>
      <c r="P400"/>
      <c r="Q400"/>
      <c r="R400"/>
      <c r="S400"/>
      <c r="T400"/>
      <c r="U400"/>
      <c r="V400"/>
      <c r="W400"/>
      <c r="X400"/>
      <c r="Y400"/>
      <c r="Z400"/>
      <c r="AA400"/>
      <c r="AB400"/>
      <c r="AC400"/>
      <c r="AD400"/>
      <c r="AE400"/>
      <c r="AF400"/>
      <c r="AG400"/>
      <c r="AH400"/>
      <c r="AI400"/>
      <c r="AJ400"/>
      <c r="AK400"/>
      <c r="AL400"/>
      <c r="AM400"/>
      <c r="AN400"/>
      <c r="AO400"/>
      <c r="AP400"/>
      <c r="AQ400"/>
      <c r="AR400"/>
      <c r="AS400"/>
      <c r="AT400"/>
      <c r="AU400"/>
      <c r="AV400"/>
      <c r="AW400"/>
      <c r="AX400"/>
      <c r="AY400"/>
      <c r="AZ400"/>
      <c r="BA400"/>
      <c r="BB400"/>
      <c r="BC400"/>
      <c r="BD400"/>
      <c r="BE400"/>
      <c r="BF400"/>
      <c r="BG400"/>
      <c r="BH400"/>
      <c r="BI400"/>
      <c r="BJ400"/>
      <c r="BK400"/>
      <c r="BL400"/>
      <c r="BM400"/>
      <c r="BN400"/>
      <c r="BO400"/>
      <c r="BP400"/>
      <c r="BQ400"/>
      <c r="BR400"/>
      <c r="BS400"/>
      <c r="BT400"/>
      <c r="BU400"/>
      <c r="BV400"/>
      <c r="BW400"/>
      <c r="BX400"/>
    </row>
    <row r="401" spans="2:76" s="95" customFormat="1" x14ac:dyDescent="0.2">
      <c r="B401" s="115"/>
      <c r="J401"/>
      <c r="K401"/>
      <c r="L401"/>
      <c r="M401"/>
      <c r="N401"/>
      <c r="O401"/>
      <c r="P401"/>
      <c r="Q401"/>
      <c r="R401"/>
      <c r="S401"/>
      <c r="T401"/>
      <c r="U401"/>
      <c r="V401"/>
      <c r="W401"/>
      <c r="X401"/>
      <c r="Y401"/>
      <c r="Z401"/>
      <c r="AA401"/>
      <c r="AB401"/>
      <c r="AC401"/>
      <c r="AD401"/>
      <c r="AE401"/>
      <c r="AF401"/>
      <c r="AG401"/>
      <c r="AH401"/>
      <c r="AI401"/>
      <c r="AJ401"/>
      <c r="AK401"/>
      <c r="AL401"/>
      <c r="AM401"/>
      <c r="AN401"/>
      <c r="AO401"/>
      <c r="AP401"/>
      <c r="AQ401"/>
      <c r="AR401"/>
      <c r="AS401"/>
      <c r="AT401"/>
      <c r="AU401"/>
      <c r="AV401"/>
      <c r="AW401"/>
      <c r="AX401"/>
      <c r="AY401"/>
      <c r="AZ401"/>
      <c r="BA401"/>
      <c r="BB401"/>
      <c r="BC401"/>
      <c r="BD401"/>
      <c r="BE401"/>
      <c r="BF401"/>
      <c r="BG401"/>
      <c r="BH401"/>
      <c r="BI401"/>
      <c r="BJ401"/>
      <c r="BK401"/>
      <c r="BL401"/>
      <c r="BM401"/>
      <c r="BN401"/>
      <c r="BO401"/>
      <c r="BP401"/>
      <c r="BQ401"/>
      <c r="BR401"/>
      <c r="BS401"/>
      <c r="BT401"/>
      <c r="BU401"/>
      <c r="BV401"/>
      <c r="BW401"/>
      <c r="BX401"/>
    </row>
    <row r="402" spans="2:76" s="95" customFormat="1" x14ac:dyDescent="0.2">
      <c r="B402" s="115"/>
      <c r="J402"/>
      <c r="K402"/>
      <c r="L402"/>
      <c r="M402"/>
      <c r="N402"/>
      <c r="O402"/>
      <c r="P402"/>
      <c r="Q402"/>
      <c r="R402"/>
      <c r="S402"/>
      <c r="T402"/>
      <c r="U402"/>
      <c r="V402"/>
      <c r="W402"/>
      <c r="X402"/>
      <c r="Y402"/>
      <c r="Z402"/>
      <c r="AA402"/>
      <c r="AB402"/>
      <c r="AC402"/>
      <c r="AD402"/>
      <c r="AE402"/>
      <c r="AF402"/>
      <c r="AG402"/>
      <c r="AH402"/>
      <c r="AI402"/>
      <c r="AJ402"/>
      <c r="AK402"/>
      <c r="AL402"/>
      <c r="AM402"/>
      <c r="AN402"/>
      <c r="AO402"/>
      <c r="AP402"/>
      <c r="AQ402"/>
      <c r="AR402"/>
      <c r="AS402"/>
      <c r="AT402"/>
      <c r="AU402"/>
      <c r="AV402"/>
      <c r="AW402"/>
      <c r="AX402"/>
      <c r="AY402"/>
      <c r="AZ402"/>
      <c r="BA402"/>
      <c r="BB402"/>
      <c r="BC402"/>
      <c r="BD402"/>
      <c r="BE402"/>
      <c r="BF402"/>
      <c r="BG402"/>
      <c r="BH402"/>
      <c r="BI402"/>
      <c r="BJ402"/>
      <c r="BK402"/>
      <c r="BL402"/>
      <c r="BM402"/>
      <c r="BN402"/>
      <c r="BO402"/>
      <c r="BP402"/>
      <c r="BQ402"/>
      <c r="BR402"/>
      <c r="BS402"/>
      <c r="BT402"/>
      <c r="BU402"/>
      <c r="BV402"/>
      <c r="BW402"/>
      <c r="BX402"/>
    </row>
    <row r="403" spans="2:76" s="95" customFormat="1" x14ac:dyDescent="0.2">
      <c r="B403" s="115"/>
      <c r="J403"/>
      <c r="K403"/>
      <c r="L403"/>
      <c r="M403"/>
      <c r="N403"/>
      <c r="O403"/>
      <c r="P403"/>
      <c r="Q403"/>
      <c r="R403"/>
      <c r="S403"/>
      <c r="T403"/>
      <c r="U403"/>
      <c r="V403"/>
      <c r="W403"/>
      <c r="X403"/>
      <c r="Y403"/>
      <c r="Z403"/>
      <c r="AA403"/>
      <c r="AB403"/>
      <c r="AC403"/>
      <c r="AD403"/>
      <c r="AE403"/>
      <c r="AF403"/>
      <c r="AG403"/>
      <c r="AH403"/>
      <c r="AI403"/>
      <c r="AJ403"/>
      <c r="AK403"/>
      <c r="AL403"/>
      <c r="AM403"/>
      <c r="AN403"/>
      <c r="AO403"/>
      <c r="AP403"/>
      <c r="AQ403"/>
      <c r="AR403"/>
      <c r="AS403"/>
      <c r="AT403"/>
      <c r="AU403"/>
      <c r="AV403"/>
      <c r="AW403"/>
      <c r="AX403"/>
      <c r="AY403"/>
      <c r="AZ403"/>
      <c r="BA403"/>
      <c r="BB403"/>
      <c r="BC403"/>
      <c r="BD403"/>
      <c r="BE403"/>
      <c r="BF403"/>
      <c r="BG403"/>
      <c r="BH403"/>
      <c r="BI403"/>
      <c r="BJ403"/>
      <c r="BK403"/>
      <c r="BL403"/>
      <c r="BM403"/>
      <c r="BN403"/>
      <c r="BO403"/>
      <c r="BP403"/>
      <c r="BQ403"/>
      <c r="BR403"/>
      <c r="BS403"/>
      <c r="BT403"/>
      <c r="BU403"/>
      <c r="BV403"/>
      <c r="BW403"/>
      <c r="BX403"/>
    </row>
    <row r="404" spans="2:76" s="95" customFormat="1" x14ac:dyDescent="0.2">
      <c r="B404" s="115"/>
      <c r="J404"/>
      <c r="K404"/>
      <c r="L404"/>
      <c r="M404"/>
      <c r="N404"/>
      <c r="O404"/>
      <c r="P404"/>
      <c r="Q404"/>
      <c r="R404"/>
      <c r="S404"/>
      <c r="T404"/>
      <c r="U404"/>
      <c r="V404"/>
      <c r="W404"/>
      <c r="X404"/>
      <c r="Y404"/>
      <c r="Z404"/>
      <c r="AA404"/>
      <c r="AB404"/>
      <c r="AC404"/>
      <c r="AD404"/>
      <c r="AE404"/>
      <c r="AF404"/>
      <c r="AG404"/>
      <c r="AH404"/>
      <c r="AI404"/>
      <c r="AJ404"/>
      <c r="AK404"/>
      <c r="AL404"/>
      <c r="AM404"/>
      <c r="AN404"/>
      <c r="AO404"/>
      <c r="AP404"/>
      <c r="AQ404"/>
      <c r="AR404"/>
      <c r="AS404"/>
      <c r="AT404"/>
      <c r="AU404"/>
      <c r="AV404"/>
      <c r="AW404"/>
      <c r="AX404"/>
      <c r="AY404"/>
      <c r="AZ404"/>
      <c r="BA404"/>
      <c r="BB404"/>
      <c r="BC404"/>
      <c r="BD404"/>
      <c r="BE404"/>
      <c r="BF404"/>
      <c r="BG404"/>
      <c r="BH404"/>
      <c r="BI404"/>
      <c r="BJ404"/>
      <c r="BK404"/>
      <c r="BL404"/>
      <c r="BM404"/>
      <c r="BN404"/>
      <c r="BO404"/>
      <c r="BP404"/>
      <c r="BQ404"/>
      <c r="BR404"/>
      <c r="BS404"/>
      <c r="BT404"/>
      <c r="BU404"/>
      <c r="BV404"/>
      <c r="BW404"/>
      <c r="BX404"/>
    </row>
    <row r="405" spans="2:76" s="95" customFormat="1" x14ac:dyDescent="0.2">
      <c r="B405" s="115"/>
      <c r="J405"/>
      <c r="K405"/>
      <c r="L405"/>
      <c r="M405"/>
      <c r="N405"/>
      <c r="O405"/>
      <c r="P405"/>
      <c r="Q405"/>
      <c r="R405"/>
      <c r="S405"/>
      <c r="T405"/>
      <c r="U405"/>
      <c r="V405"/>
      <c r="W405"/>
      <c r="X405"/>
      <c r="Y405"/>
      <c r="Z405"/>
      <c r="AA405"/>
      <c r="AB405"/>
      <c r="AC405"/>
      <c r="AD405"/>
      <c r="AE405"/>
      <c r="AF405"/>
      <c r="AG405"/>
      <c r="AH405"/>
      <c r="AI405"/>
      <c r="AJ405"/>
      <c r="AK405"/>
      <c r="AL405"/>
      <c r="AM405"/>
      <c r="AN405"/>
      <c r="AO405"/>
      <c r="AP405"/>
      <c r="AQ405"/>
      <c r="AR405"/>
      <c r="AS405"/>
      <c r="AT405"/>
      <c r="AU405"/>
      <c r="AV405"/>
      <c r="AW405"/>
      <c r="AX405"/>
      <c r="AY405"/>
      <c r="AZ405"/>
      <c r="BA405"/>
      <c r="BB405"/>
      <c r="BC405"/>
      <c r="BD405"/>
      <c r="BE405"/>
      <c r="BF405"/>
      <c r="BG405"/>
      <c r="BH405"/>
      <c r="BI405"/>
      <c r="BJ405"/>
      <c r="BK405"/>
      <c r="BL405"/>
      <c r="BM405"/>
      <c r="BN405"/>
      <c r="BO405"/>
      <c r="BP405"/>
      <c r="BQ405"/>
      <c r="BR405"/>
      <c r="BS405"/>
      <c r="BT405"/>
      <c r="BU405"/>
      <c r="BV405"/>
      <c r="BW405"/>
      <c r="BX405"/>
    </row>
    <row r="406" spans="2:76" s="95" customFormat="1" x14ac:dyDescent="0.2">
      <c r="B406" s="115"/>
      <c r="J406"/>
      <c r="K406"/>
      <c r="L406"/>
      <c r="M406"/>
      <c r="N406"/>
      <c r="O406"/>
      <c r="P406"/>
      <c r="Q406"/>
      <c r="R406"/>
      <c r="S406"/>
      <c r="T406"/>
      <c r="U406"/>
      <c r="V406"/>
      <c r="W406"/>
      <c r="X406"/>
      <c r="Y406"/>
      <c r="Z406"/>
      <c r="AA406"/>
      <c r="AB406"/>
      <c r="AC406"/>
      <c r="AD406"/>
      <c r="AE406"/>
      <c r="AF406"/>
      <c r="AG406"/>
      <c r="AH406"/>
      <c r="AI406"/>
      <c r="AJ406"/>
      <c r="AK406"/>
      <c r="AL406"/>
      <c r="AM406"/>
      <c r="AN406"/>
      <c r="AO406"/>
      <c r="AP406"/>
      <c r="AQ406"/>
      <c r="AR406"/>
      <c r="AS406"/>
      <c r="AT406"/>
      <c r="AU406"/>
      <c r="AV406"/>
      <c r="AW406"/>
      <c r="AX406"/>
      <c r="AY406"/>
      <c r="AZ406"/>
      <c r="BA406"/>
      <c r="BB406"/>
      <c r="BC406"/>
      <c r="BD406"/>
      <c r="BE406"/>
      <c r="BF406"/>
      <c r="BG406"/>
      <c r="BH406"/>
      <c r="BI406"/>
      <c r="BJ406"/>
      <c r="BK406"/>
      <c r="BL406"/>
      <c r="BM406"/>
      <c r="BN406"/>
      <c r="BO406"/>
      <c r="BP406"/>
      <c r="BQ406"/>
      <c r="BR406"/>
      <c r="BS406"/>
      <c r="BT406"/>
      <c r="BU406"/>
      <c r="BV406"/>
      <c r="BW406"/>
      <c r="BX406"/>
    </row>
    <row r="407" spans="2:76" s="95" customFormat="1" x14ac:dyDescent="0.2">
      <c r="B407" s="115"/>
      <c r="J407"/>
      <c r="K407"/>
      <c r="L407"/>
      <c r="M407"/>
      <c r="N407"/>
      <c r="O407"/>
      <c r="P407"/>
      <c r="Q407"/>
      <c r="R407"/>
      <c r="S407"/>
      <c r="T407"/>
      <c r="U407"/>
      <c r="V407"/>
      <c r="W407"/>
      <c r="X407"/>
      <c r="Y407"/>
      <c r="Z407"/>
      <c r="AA407"/>
      <c r="AB407"/>
      <c r="AC407"/>
      <c r="AD407"/>
      <c r="AE407"/>
      <c r="AF407"/>
      <c r="AG407"/>
      <c r="AH407"/>
      <c r="AI407"/>
      <c r="AJ407"/>
      <c r="AK407"/>
      <c r="AL407"/>
      <c r="AM407"/>
      <c r="AN407"/>
      <c r="AO407"/>
      <c r="AP407"/>
      <c r="AQ407"/>
      <c r="AR407"/>
      <c r="AS407"/>
      <c r="AT407"/>
      <c r="AU407"/>
      <c r="AV407"/>
      <c r="AW407"/>
      <c r="AX407"/>
      <c r="AY407"/>
      <c r="AZ407"/>
      <c r="BA407"/>
      <c r="BB407"/>
      <c r="BC407"/>
      <c r="BD407"/>
      <c r="BE407"/>
      <c r="BF407"/>
      <c r="BG407"/>
      <c r="BH407"/>
      <c r="BI407"/>
      <c r="BJ407"/>
      <c r="BK407"/>
      <c r="BL407"/>
      <c r="BM407"/>
      <c r="BN407"/>
      <c r="BO407"/>
      <c r="BP407"/>
      <c r="BQ407"/>
      <c r="BR407"/>
      <c r="BS407"/>
      <c r="BT407"/>
      <c r="BU407"/>
      <c r="BV407"/>
      <c r="BW407"/>
      <c r="BX407"/>
    </row>
    <row r="408" spans="2:76" s="95" customFormat="1" x14ac:dyDescent="0.2">
      <c r="B408" s="115"/>
      <c r="J408"/>
      <c r="K408"/>
      <c r="L408"/>
      <c r="M408"/>
      <c r="N408"/>
      <c r="O408"/>
      <c r="P408"/>
      <c r="Q408"/>
      <c r="R408"/>
      <c r="S408"/>
      <c r="T408"/>
      <c r="U408"/>
      <c r="V408"/>
      <c r="W408"/>
      <c r="X408"/>
      <c r="Y408"/>
      <c r="Z408"/>
      <c r="AA408"/>
      <c r="AB408"/>
      <c r="AC408"/>
      <c r="AD408"/>
      <c r="AE408"/>
      <c r="AF408"/>
      <c r="AG408"/>
      <c r="AH408"/>
      <c r="AI408"/>
      <c r="AJ408"/>
      <c r="AK408"/>
      <c r="AL408"/>
      <c r="AM408"/>
      <c r="AN408"/>
      <c r="AO408"/>
      <c r="AP408"/>
      <c r="AQ408"/>
      <c r="AR408"/>
      <c r="AS408"/>
      <c r="AT408"/>
      <c r="AU408"/>
      <c r="AV408"/>
      <c r="AW408"/>
      <c r="AX408"/>
      <c r="AY408"/>
      <c r="AZ408"/>
      <c r="BA408"/>
      <c r="BB408"/>
      <c r="BC408"/>
      <c r="BD408"/>
      <c r="BE408"/>
      <c r="BF408"/>
      <c r="BG408"/>
      <c r="BH408"/>
      <c r="BI408"/>
      <c r="BJ408"/>
      <c r="BK408"/>
      <c r="BL408"/>
      <c r="BM408"/>
      <c r="BN408"/>
      <c r="BO408"/>
      <c r="BP408"/>
      <c r="BQ408"/>
      <c r="BR408"/>
      <c r="BS408"/>
      <c r="BT408"/>
      <c r="BU408"/>
      <c r="BV408"/>
      <c r="BW408"/>
      <c r="BX408"/>
    </row>
    <row r="409" spans="2:76" s="95" customFormat="1" x14ac:dyDescent="0.2">
      <c r="B409" s="115"/>
      <c r="J409"/>
      <c r="K409"/>
      <c r="L409"/>
      <c r="M409"/>
      <c r="N409"/>
      <c r="O409"/>
      <c r="P409"/>
      <c r="Q409"/>
      <c r="R409"/>
      <c r="S409"/>
      <c r="T409"/>
      <c r="U409"/>
      <c r="V409"/>
      <c r="W409"/>
      <c r="X409"/>
      <c r="Y409"/>
      <c r="Z409"/>
      <c r="AA409"/>
      <c r="AB409"/>
      <c r="AC409"/>
      <c r="AD409"/>
      <c r="AE409"/>
      <c r="AF409"/>
      <c r="AG409"/>
      <c r="AH409"/>
      <c r="AI409"/>
      <c r="AJ409"/>
      <c r="AK409"/>
      <c r="AL409"/>
      <c r="AM409"/>
      <c r="AN409"/>
      <c r="AO409"/>
      <c r="AP409"/>
      <c r="AQ409"/>
      <c r="AR409"/>
      <c r="AS409"/>
      <c r="AT409"/>
      <c r="AU409"/>
      <c r="AV409"/>
      <c r="AW409"/>
      <c r="AX409"/>
      <c r="AY409"/>
      <c r="AZ409"/>
      <c r="BA409"/>
      <c r="BB409"/>
      <c r="BC409"/>
      <c r="BD409"/>
      <c r="BE409"/>
      <c r="BF409"/>
      <c r="BG409"/>
      <c r="BH409"/>
      <c r="BI409"/>
      <c r="BJ409"/>
      <c r="BK409"/>
      <c r="BL409"/>
      <c r="BM409"/>
      <c r="BN409"/>
      <c r="BO409"/>
      <c r="BP409"/>
      <c r="BQ409"/>
      <c r="BR409"/>
      <c r="BS409"/>
      <c r="BT409"/>
      <c r="BU409"/>
      <c r="BV409"/>
      <c r="BW409"/>
      <c r="BX409"/>
    </row>
    <row r="410" spans="2:76" s="95" customFormat="1" x14ac:dyDescent="0.2">
      <c r="B410" s="115"/>
      <c r="J410"/>
      <c r="K410"/>
      <c r="L410"/>
      <c r="M410"/>
      <c r="N410"/>
      <c r="O410"/>
      <c r="P410"/>
      <c r="Q410"/>
      <c r="R410"/>
      <c r="S410"/>
      <c r="T410"/>
      <c r="U410"/>
      <c r="V410"/>
      <c r="W410"/>
      <c r="X410"/>
      <c r="Y410"/>
      <c r="Z410"/>
      <c r="AA410"/>
      <c r="AB410"/>
      <c r="AC410"/>
      <c r="AD410"/>
      <c r="AE410"/>
      <c r="AF410"/>
      <c r="AG410"/>
      <c r="AH410"/>
      <c r="AI410"/>
      <c r="AJ410"/>
      <c r="AK410"/>
      <c r="AL410"/>
      <c r="AM410"/>
      <c r="AN410"/>
      <c r="AO410"/>
      <c r="AP410"/>
      <c r="AQ410"/>
      <c r="AR410"/>
      <c r="AS410"/>
      <c r="AT410"/>
      <c r="AU410"/>
      <c r="AV410"/>
      <c r="AW410"/>
      <c r="AX410"/>
      <c r="AY410"/>
      <c r="AZ410"/>
      <c r="BA410"/>
      <c r="BB410"/>
      <c r="BC410"/>
      <c r="BD410"/>
      <c r="BE410"/>
      <c r="BF410"/>
      <c r="BG410"/>
      <c r="BH410"/>
      <c r="BI410"/>
      <c r="BJ410"/>
      <c r="BK410"/>
      <c r="BL410"/>
      <c r="BM410"/>
      <c r="BN410"/>
      <c r="BO410"/>
      <c r="BP410"/>
      <c r="BQ410"/>
      <c r="BR410"/>
      <c r="BS410"/>
      <c r="BT410"/>
      <c r="BU410"/>
      <c r="BV410"/>
      <c r="BW410"/>
      <c r="BX410"/>
    </row>
    <row r="411" spans="2:76" s="95" customFormat="1" x14ac:dyDescent="0.2">
      <c r="B411" s="115"/>
      <c r="J411"/>
      <c r="K411"/>
      <c r="L411"/>
      <c r="M411"/>
      <c r="N411"/>
      <c r="O411"/>
      <c r="P411"/>
      <c r="Q411"/>
      <c r="R411"/>
      <c r="S411"/>
      <c r="T411"/>
      <c r="U411"/>
      <c r="V411"/>
      <c r="W411"/>
      <c r="X411"/>
      <c r="Y411"/>
      <c r="Z411"/>
      <c r="AA411"/>
      <c r="AB411"/>
      <c r="AC411"/>
      <c r="AD411"/>
      <c r="AE411"/>
      <c r="AF411"/>
      <c r="AG411"/>
      <c r="AH411"/>
      <c r="AI411"/>
      <c r="AJ411"/>
      <c r="AK411"/>
      <c r="AL411"/>
      <c r="AM411"/>
      <c r="AN411"/>
      <c r="AO411"/>
      <c r="AP411"/>
      <c r="AQ411"/>
      <c r="AR411"/>
      <c r="AS411"/>
      <c r="AT411"/>
      <c r="AU411"/>
      <c r="AV411"/>
      <c r="AW411"/>
      <c r="AX411"/>
      <c r="AY411"/>
      <c r="AZ411"/>
      <c r="BA411"/>
      <c r="BB411"/>
      <c r="BC411"/>
      <c r="BD411"/>
      <c r="BE411"/>
      <c r="BF411"/>
      <c r="BG411"/>
      <c r="BH411"/>
      <c r="BI411"/>
      <c r="BJ411"/>
      <c r="BK411"/>
      <c r="BL411"/>
      <c r="BM411"/>
      <c r="BN411"/>
      <c r="BO411"/>
      <c r="BP411"/>
      <c r="BQ411"/>
      <c r="BR411"/>
      <c r="BS411"/>
      <c r="BT411"/>
      <c r="BU411"/>
      <c r="BV411"/>
      <c r="BW411"/>
      <c r="BX411"/>
    </row>
    <row r="412" spans="2:76" s="95" customFormat="1" x14ac:dyDescent="0.2">
      <c r="B412" s="115"/>
      <c r="J412"/>
      <c r="K412"/>
      <c r="L412"/>
      <c r="M412"/>
      <c r="N412"/>
      <c r="O412"/>
      <c r="P412"/>
      <c r="Q412"/>
      <c r="R412"/>
      <c r="S412"/>
      <c r="T412"/>
      <c r="U412"/>
      <c r="V412"/>
      <c r="W412"/>
      <c r="X412"/>
      <c r="Y412"/>
      <c r="Z412"/>
      <c r="AA412"/>
      <c r="AB412"/>
      <c r="AC412"/>
      <c r="AD412"/>
      <c r="AE412"/>
      <c r="AF412"/>
      <c r="AG412"/>
      <c r="AH412"/>
      <c r="AI412"/>
      <c r="AJ412"/>
      <c r="AK412"/>
      <c r="AL412"/>
      <c r="AM412"/>
      <c r="AN412"/>
      <c r="AO412"/>
      <c r="AP412"/>
      <c r="AQ412"/>
      <c r="AR412"/>
      <c r="AS412"/>
      <c r="AT412"/>
      <c r="AU412"/>
      <c r="AV412"/>
      <c r="AW412"/>
      <c r="AX412"/>
      <c r="AY412"/>
      <c r="AZ412"/>
      <c r="BA412"/>
      <c r="BB412"/>
      <c r="BC412"/>
      <c r="BD412"/>
      <c r="BE412"/>
      <c r="BF412"/>
      <c r="BG412"/>
      <c r="BH412"/>
      <c r="BI412"/>
      <c r="BJ412"/>
      <c r="BK412"/>
      <c r="BL412"/>
      <c r="BM412"/>
      <c r="BN412"/>
      <c r="BO412"/>
      <c r="BP412"/>
      <c r="BQ412"/>
      <c r="BR412"/>
      <c r="BS412"/>
      <c r="BT412"/>
      <c r="BU412"/>
      <c r="BV412"/>
      <c r="BW412"/>
      <c r="BX412"/>
    </row>
    <row r="413" spans="2:76" s="95" customFormat="1" x14ac:dyDescent="0.2">
      <c r="B413" s="115"/>
      <c r="J413"/>
      <c r="K413"/>
      <c r="L413"/>
      <c r="M413"/>
      <c r="N413"/>
      <c r="O413"/>
      <c r="P413"/>
      <c r="Q413"/>
      <c r="R413"/>
      <c r="S413"/>
      <c r="T413"/>
      <c r="U413"/>
      <c r="V413"/>
      <c r="W413"/>
      <c r="X413"/>
      <c r="Y413"/>
      <c r="Z413"/>
      <c r="AA413"/>
      <c r="AB413"/>
      <c r="AC413"/>
      <c r="AD413"/>
      <c r="AE413"/>
      <c r="AF413"/>
      <c r="AG413"/>
      <c r="AH413"/>
      <c r="AI413"/>
      <c r="AJ413"/>
      <c r="AK413"/>
      <c r="AL413"/>
      <c r="AM413"/>
      <c r="AN413"/>
      <c r="AO413"/>
      <c r="AP413"/>
      <c r="AQ413"/>
      <c r="AR413"/>
      <c r="AS413"/>
      <c r="AT413"/>
      <c r="AU413"/>
      <c r="AV413"/>
      <c r="AW413"/>
      <c r="AX413"/>
      <c r="AY413"/>
      <c r="AZ413"/>
      <c r="BA413"/>
      <c r="BB413"/>
      <c r="BC413"/>
      <c r="BD413"/>
      <c r="BE413"/>
      <c r="BF413"/>
      <c r="BG413"/>
      <c r="BH413"/>
      <c r="BI413"/>
      <c r="BJ413"/>
      <c r="BK413"/>
      <c r="BL413"/>
      <c r="BM413"/>
      <c r="BN413"/>
      <c r="BO413"/>
      <c r="BP413"/>
      <c r="BQ413"/>
      <c r="BR413"/>
      <c r="BS413"/>
      <c r="BT413"/>
      <c r="BU413"/>
      <c r="BV413"/>
      <c r="BW413"/>
      <c r="BX413"/>
    </row>
    <row r="414" spans="2:76" s="95" customFormat="1" x14ac:dyDescent="0.2">
      <c r="B414" s="115"/>
      <c r="J414"/>
      <c r="K414"/>
      <c r="L414"/>
      <c r="M414"/>
      <c r="N414"/>
      <c r="O414"/>
      <c r="P414"/>
      <c r="Q414"/>
      <c r="R414"/>
      <c r="S414"/>
      <c r="T414"/>
      <c r="U414"/>
      <c r="V414"/>
      <c r="W414"/>
      <c r="X414"/>
      <c r="Y414"/>
      <c r="Z414"/>
      <c r="AA414"/>
      <c r="AB414"/>
      <c r="AC414"/>
      <c r="AD414"/>
      <c r="AE414"/>
      <c r="AF414"/>
      <c r="AG414"/>
      <c r="AH414"/>
      <c r="AI414"/>
      <c r="AJ414"/>
      <c r="AK414"/>
      <c r="AL414"/>
      <c r="AM414"/>
      <c r="AN414"/>
      <c r="AO414"/>
      <c r="AP414"/>
      <c r="AQ414"/>
      <c r="AR414"/>
      <c r="AS414"/>
      <c r="AT414"/>
      <c r="AU414"/>
      <c r="AV414"/>
      <c r="AW414"/>
      <c r="AX414"/>
      <c r="AY414"/>
      <c r="AZ414"/>
      <c r="BA414"/>
      <c r="BB414"/>
      <c r="BC414"/>
      <c r="BD414"/>
      <c r="BE414"/>
      <c r="BF414"/>
      <c r="BG414"/>
      <c r="BH414"/>
      <c r="BI414"/>
      <c r="BJ414"/>
      <c r="BK414"/>
      <c r="BL414"/>
      <c r="BM414"/>
      <c r="BN414"/>
      <c r="BO414"/>
      <c r="BP414"/>
      <c r="BQ414"/>
      <c r="BR414"/>
      <c r="BS414"/>
      <c r="BT414"/>
      <c r="BU414"/>
      <c r="BV414"/>
      <c r="BW414"/>
      <c r="BX414"/>
    </row>
    <row r="415" spans="2:76" s="95" customFormat="1" x14ac:dyDescent="0.2">
      <c r="B415" s="115"/>
      <c r="J415"/>
      <c r="K415"/>
      <c r="L415"/>
      <c r="M415"/>
      <c r="N415"/>
      <c r="O415"/>
      <c r="P415"/>
      <c r="Q415"/>
      <c r="R415"/>
      <c r="S415"/>
      <c r="T415"/>
      <c r="U415"/>
      <c r="V415"/>
      <c r="W415"/>
      <c r="X415"/>
      <c r="Y415"/>
      <c r="Z415"/>
      <c r="AA415"/>
      <c r="AB415"/>
      <c r="AC415"/>
      <c r="AD415"/>
      <c r="AE415"/>
      <c r="AF415"/>
      <c r="AG415"/>
      <c r="AH415"/>
      <c r="AI415"/>
      <c r="AJ415"/>
      <c r="AK415"/>
      <c r="AL415"/>
      <c r="AM415"/>
      <c r="AN415"/>
      <c r="AO415"/>
      <c r="AP415"/>
      <c r="AQ415"/>
      <c r="AR415"/>
      <c r="AS415"/>
      <c r="AT415"/>
      <c r="AU415"/>
      <c r="AV415"/>
      <c r="AW415"/>
      <c r="AX415"/>
      <c r="AY415"/>
      <c r="AZ415"/>
      <c r="BA415"/>
      <c r="BB415"/>
      <c r="BC415"/>
      <c r="BD415"/>
      <c r="BE415"/>
      <c r="BF415"/>
      <c r="BG415"/>
      <c r="BH415"/>
      <c r="BI415"/>
      <c r="BJ415"/>
      <c r="BK415"/>
      <c r="BL415"/>
      <c r="BM415"/>
      <c r="BN415"/>
      <c r="BO415"/>
      <c r="BP415"/>
      <c r="BQ415"/>
      <c r="BR415"/>
      <c r="BS415"/>
      <c r="BT415"/>
      <c r="BU415"/>
      <c r="BV415"/>
      <c r="BW415"/>
      <c r="BX415"/>
    </row>
    <row r="416" spans="2:76" s="95" customFormat="1" x14ac:dyDescent="0.2">
      <c r="B416" s="115"/>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c r="BN416"/>
      <c r="BO416"/>
      <c r="BP416"/>
      <c r="BQ416"/>
      <c r="BR416"/>
      <c r="BS416"/>
      <c r="BT416"/>
      <c r="BU416"/>
      <c r="BV416"/>
      <c r="BW416"/>
      <c r="BX416"/>
    </row>
    <row r="417" spans="2:76" s="95" customFormat="1" x14ac:dyDescent="0.2">
      <c r="B417" s="115"/>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c r="BN417"/>
      <c r="BO417"/>
      <c r="BP417"/>
      <c r="BQ417"/>
      <c r="BR417"/>
      <c r="BS417"/>
      <c r="BT417"/>
      <c r="BU417"/>
      <c r="BV417"/>
      <c r="BW417"/>
      <c r="BX417"/>
    </row>
    <row r="418" spans="2:76" s="95" customFormat="1" x14ac:dyDescent="0.2">
      <c r="B418" s="115"/>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c r="BN418"/>
      <c r="BO418"/>
      <c r="BP418"/>
      <c r="BQ418"/>
      <c r="BR418"/>
      <c r="BS418"/>
      <c r="BT418"/>
      <c r="BU418"/>
      <c r="BV418"/>
      <c r="BW418"/>
      <c r="BX418"/>
    </row>
    <row r="419" spans="2:76" s="95" customFormat="1" x14ac:dyDescent="0.2">
      <c r="B419" s="115"/>
      <c r="J419"/>
      <c r="K419"/>
      <c r="L419"/>
      <c r="M419"/>
      <c r="N419"/>
      <c r="O419"/>
      <c r="P419"/>
      <c r="Q419"/>
      <c r="R419"/>
      <c r="S419"/>
      <c r="T419"/>
      <c r="U419"/>
      <c r="V419"/>
      <c r="W419"/>
      <c r="X419"/>
      <c r="Y419"/>
      <c r="Z419"/>
      <c r="AA419"/>
      <c r="AB419"/>
      <c r="AC419"/>
      <c r="AD419"/>
      <c r="AE419"/>
      <c r="AF419"/>
      <c r="AG419"/>
      <c r="AH419"/>
      <c r="AI419"/>
      <c r="AJ419"/>
      <c r="AK419"/>
      <c r="AL419"/>
      <c r="AM419"/>
      <c r="AN419"/>
      <c r="AO419"/>
      <c r="AP419"/>
      <c r="AQ419"/>
      <c r="AR419"/>
      <c r="AS419"/>
      <c r="AT419"/>
      <c r="AU419"/>
      <c r="AV419"/>
      <c r="AW419"/>
      <c r="AX419"/>
      <c r="AY419"/>
      <c r="AZ419"/>
      <c r="BA419"/>
      <c r="BB419"/>
      <c r="BC419"/>
      <c r="BD419"/>
      <c r="BE419"/>
      <c r="BF419"/>
      <c r="BG419"/>
      <c r="BH419"/>
      <c r="BI419"/>
      <c r="BJ419"/>
      <c r="BK419"/>
      <c r="BL419"/>
      <c r="BM419"/>
      <c r="BN419"/>
      <c r="BO419"/>
      <c r="BP419"/>
      <c r="BQ419"/>
      <c r="BR419"/>
      <c r="BS419"/>
      <c r="BT419"/>
      <c r="BU419"/>
      <c r="BV419"/>
      <c r="BW419"/>
      <c r="BX419"/>
    </row>
    <row r="420" spans="2:76" s="95" customFormat="1" x14ac:dyDescent="0.2">
      <c r="B420" s="115"/>
      <c r="J420"/>
      <c r="K420"/>
      <c r="L420"/>
      <c r="M420"/>
      <c r="N420"/>
      <c r="O420"/>
      <c r="P420"/>
      <c r="Q420"/>
      <c r="R420"/>
      <c r="S420"/>
      <c r="T420"/>
      <c r="U420"/>
      <c r="V420"/>
      <c r="W420"/>
      <c r="X420"/>
      <c r="Y420"/>
      <c r="Z420"/>
      <c r="AA420"/>
      <c r="AB420"/>
      <c r="AC420"/>
      <c r="AD420"/>
      <c r="AE420"/>
      <c r="AF420"/>
      <c r="AG420"/>
      <c r="AH420"/>
      <c r="AI420"/>
      <c r="AJ420"/>
      <c r="AK420"/>
      <c r="AL420"/>
      <c r="AM420"/>
      <c r="AN420"/>
      <c r="AO420"/>
      <c r="AP420"/>
      <c r="AQ420"/>
      <c r="AR420"/>
      <c r="AS420"/>
      <c r="AT420"/>
      <c r="AU420"/>
      <c r="AV420"/>
      <c r="AW420"/>
      <c r="AX420"/>
      <c r="AY420"/>
      <c r="AZ420"/>
      <c r="BA420"/>
      <c r="BB420"/>
      <c r="BC420"/>
      <c r="BD420"/>
      <c r="BE420"/>
      <c r="BF420"/>
      <c r="BG420"/>
      <c r="BH420"/>
      <c r="BI420"/>
      <c r="BJ420"/>
      <c r="BK420"/>
      <c r="BL420"/>
      <c r="BM420"/>
      <c r="BN420"/>
      <c r="BO420"/>
      <c r="BP420"/>
      <c r="BQ420"/>
      <c r="BR420"/>
      <c r="BS420"/>
      <c r="BT420"/>
      <c r="BU420"/>
      <c r="BV420"/>
      <c r="BW420"/>
      <c r="BX420"/>
    </row>
    <row r="421" spans="2:76" s="95" customFormat="1" x14ac:dyDescent="0.2">
      <c r="B421" s="115"/>
      <c r="J421"/>
      <c r="K421"/>
      <c r="L421"/>
      <c r="M421"/>
      <c r="N421"/>
      <c r="O421"/>
      <c r="P421"/>
      <c r="Q421"/>
      <c r="R421"/>
      <c r="S421"/>
      <c r="T421"/>
      <c r="U421"/>
      <c r="V421"/>
      <c r="W421"/>
      <c r="X421"/>
      <c r="Y421"/>
      <c r="Z421"/>
      <c r="AA421"/>
      <c r="AB421"/>
      <c r="AC421"/>
      <c r="AD421"/>
      <c r="AE421"/>
      <c r="AF421"/>
      <c r="AG421"/>
      <c r="AH421"/>
      <c r="AI421"/>
      <c r="AJ421"/>
      <c r="AK421"/>
      <c r="AL421"/>
      <c r="AM421"/>
      <c r="AN421"/>
      <c r="AO421"/>
      <c r="AP421"/>
      <c r="AQ421"/>
      <c r="AR421"/>
      <c r="AS421"/>
      <c r="AT421"/>
      <c r="AU421"/>
      <c r="AV421"/>
      <c r="AW421"/>
      <c r="AX421"/>
      <c r="AY421"/>
      <c r="AZ421"/>
      <c r="BA421"/>
      <c r="BB421"/>
      <c r="BC421"/>
      <c r="BD421"/>
      <c r="BE421"/>
      <c r="BF421"/>
      <c r="BG421"/>
      <c r="BH421"/>
      <c r="BI421"/>
      <c r="BJ421"/>
      <c r="BK421"/>
      <c r="BL421"/>
      <c r="BM421"/>
      <c r="BN421"/>
      <c r="BO421"/>
      <c r="BP421"/>
      <c r="BQ421"/>
      <c r="BR421"/>
      <c r="BS421"/>
      <c r="BT421"/>
      <c r="BU421"/>
      <c r="BV421"/>
      <c r="BW421"/>
      <c r="BX421"/>
    </row>
    <row r="422" spans="2:76" s="95" customFormat="1" x14ac:dyDescent="0.2">
      <c r="B422" s="115"/>
      <c r="J422"/>
      <c r="K422"/>
      <c r="L422"/>
      <c r="M422"/>
      <c r="N422"/>
      <c r="O422"/>
      <c r="P422"/>
      <c r="Q422"/>
      <c r="R422"/>
      <c r="S422"/>
      <c r="T422"/>
      <c r="U422"/>
      <c r="V422"/>
      <c r="W422"/>
      <c r="X422"/>
      <c r="Y422"/>
      <c r="Z422"/>
      <c r="AA422"/>
      <c r="AB422"/>
      <c r="AC422"/>
      <c r="AD422"/>
      <c r="AE422"/>
      <c r="AF422"/>
      <c r="AG422"/>
      <c r="AH422"/>
      <c r="AI422"/>
      <c r="AJ422"/>
      <c r="AK422"/>
      <c r="AL422"/>
      <c r="AM422"/>
      <c r="AN422"/>
      <c r="AO422"/>
      <c r="AP422"/>
      <c r="AQ422"/>
      <c r="AR422"/>
      <c r="AS422"/>
      <c r="AT422"/>
      <c r="AU422"/>
      <c r="AV422"/>
      <c r="AW422"/>
      <c r="AX422"/>
      <c r="AY422"/>
      <c r="AZ422"/>
      <c r="BA422"/>
      <c r="BB422"/>
      <c r="BC422"/>
      <c r="BD422"/>
      <c r="BE422"/>
      <c r="BF422"/>
      <c r="BG422"/>
      <c r="BH422"/>
      <c r="BI422"/>
      <c r="BJ422"/>
      <c r="BK422"/>
      <c r="BL422"/>
      <c r="BM422"/>
      <c r="BN422"/>
      <c r="BO422"/>
      <c r="BP422"/>
      <c r="BQ422"/>
      <c r="BR422"/>
      <c r="BS422"/>
      <c r="BT422"/>
      <c r="BU422"/>
      <c r="BV422"/>
      <c r="BW422"/>
      <c r="BX422"/>
    </row>
    <row r="423" spans="2:76" s="95" customFormat="1" x14ac:dyDescent="0.2">
      <c r="B423" s="115"/>
      <c r="J423"/>
      <c r="K423"/>
      <c r="L423"/>
      <c r="M423"/>
      <c r="N423"/>
      <c r="O423"/>
      <c r="P423"/>
      <c r="Q423"/>
      <c r="R423"/>
      <c r="S423"/>
      <c r="T423"/>
      <c r="U423"/>
      <c r="V423"/>
      <c r="W423"/>
      <c r="X423"/>
      <c r="Y423"/>
      <c r="Z423"/>
      <c r="AA423"/>
      <c r="AB423"/>
      <c r="AC423"/>
      <c r="AD423"/>
      <c r="AE423"/>
      <c r="AF423"/>
      <c r="AG423"/>
      <c r="AH423"/>
      <c r="AI423"/>
      <c r="AJ423"/>
      <c r="AK423"/>
      <c r="AL423"/>
      <c r="AM423"/>
      <c r="AN423"/>
      <c r="AO423"/>
      <c r="AP423"/>
      <c r="AQ423"/>
      <c r="AR423"/>
      <c r="AS423"/>
      <c r="AT423"/>
      <c r="AU423"/>
      <c r="AV423"/>
      <c r="AW423"/>
      <c r="AX423"/>
      <c r="AY423"/>
      <c r="AZ423"/>
      <c r="BA423"/>
      <c r="BB423"/>
      <c r="BC423"/>
      <c r="BD423"/>
      <c r="BE423"/>
      <c r="BF423"/>
      <c r="BG423"/>
      <c r="BH423"/>
      <c r="BI423"/>
      <c r="BJ423"/>
      <c r="BK423"/>
      <c r="BL423"/>
      <c r="BM423"/>
      <c r="BN423"/>
      <c r="BO423"/>
      <c r="BP423"/>
      <c r="BQ423"/>
      <c r="BR423"/>
      <c r="BS423"/>
      <c r="BT423"/>
      <c r="BU423"/>
      <c r="BV423"/>
      <c r="BW423"/>
      <c r="BX423"/>
    </row>
    <row r="424" spans="2:76" s="95" customFormat="1" x14ac:dyDescent="0.2">
      <c r="B424" s="115"/>
      <c r="J424"/>
      <c r="K424"/>
      <c r="L424"/>
      <c r="M424"/>
      <c r="N424"/>
      <c r="O424"/>
      <c r="P424"/>
      <c r="Q424"/>
      <c r="R424"/>
      <c r="S424"/>
      <c r="T424"/>
      <c r="U424"/>
      <c r="V424"/>
      <c r="W424"/>
      <c r="X424"/>
      <c r="Y424"/>
      <c r="Z424"/>
      <c r="AA424"/>
      <c r="AB424"/>
      <c r="AC424"/>
      <c r="AD424"/>
      <c r="AE424"/>
      <c r="AF424"/>
      <c r="AG424"/>
      <c r="AH424"/>
      <c r="AI424"/>
      <c r="AJ424"/>
      <c r="AK424"/>
      <c r="AL424"/>
      <c r="AM424"/>
      <c r="AN424"/>
      <c r="AO424"/>
      <c r="AP424"/>
      <c r="AQ424"/>
      <c r="AR424"/>
      <c r="AS424"/>
      <c r="AT424"/>
      <c r="AU424"/>
      <c r="AV424"/>
      <c r="AW424"/>
      <c r="AX424"/>
      <c r="AY424"/>
      <c r="AZ424"/>
      <c r="BA424"/>
      <c r="BB424"/>
      <c r="BC424"/>
      <c r="BD424"/>
      <c r="BE424"/>
      <c r="BF424"/>
      <c r="BG424"/>
      <c r="BH424"/>
      <c r="BI424"/>
      <c r="BJ424"/>
      <c r="BK424"/>
      <c r="BL424"/>
      <c r="BM424"/>
      <c r="BN424"/>
      <c r="BO424"/>
      <c r="BP424"/>
      <c r="BQ424"/>
      <c r="BR424"/>
      <c r="BS424"/>
      <c r="BT424"/>
      <c r="BU424"/>
      <c r="BV424"/>
      <c r="BW424"/>
      <c r="BX424"/>
    </row>
    <row r="425" spans="2:76" s="95" customFormat="1" x14ac:dyDescent="0.2">
      <c r="B425" s="115"/>
      <c r="J425"/>
      <c r="K425"/>
      <c r="L425"/>
      <c r="M425"/>
      <c r="N425"/>
      <c r="O425"/>
      <c r="P425"/>
      <c r="Q425"/>
      <c r="R425"/>
      <c r="S425"/>
      <c r="T425"/>
      <c r="U425"/>
      <c r="V425"/>
      <c r="W425"/>
      <c r="X425"/>
      <c r="Y425"/>
      <c r="Z425"/>
      <c r="AA425"/>
      <c r="AB425"/>
      <c r="AC425"/>
      <c r="AD425"/>
      <c r="AE425"/>
      <c r="AF425"/>
      <c r="AG425"/>
      <c r="AH425"/>
      <c r="AI425"/>
      <c r="AJ425"/>
      <c r="AK425"/>
      <c r="AL425"/>
      <c r="AM425"/>
      <c r="AN425"/>
      <c r="AO425"/>
      <c r="AP425"/>
      <c r="AQ425"/>
      <c r="AR425"/>
      <c r="AS425"/>
      <c r="AT425"/>
      <c r="AU425"/>
      <c r="AV425"/>
      <c r="AW425"/>
      <c r="AX425"/>
      <c r="AY425"/>
      <c r="AZ425"/>
      <c r="BA425"/>
      <c r="BB425"/>
      <c r="BC425"/>
      <c r="BD425"/>
      <c r="BE425"/>
      <c r="BF425"/>
      <c r="BG425"/>
      <c r="BH425"/>
      <c r="BI425"/>
      <c r="BJ425"/>
      <c r="BK425"/>
      <c r="BL425"/>
      <c r="BM425"/>
      <c r="BN425"/>
      <c r="BO425"/>
      <c r="BP425"/>
      <c r="BQ425"/>
      <c r="BR425"/>
      <c r="BS425"/>
      <c r="BT425"/>
      <c r="BU425"/>
      <c r="BV425"/>
      <c r="BW425"/>
      <c r="BX425"/>
    </row>
    <row r="426" spans="2:76" s="95" customFormat="1" x14ac:dyDescent="0.2">
      <c r="B426" s="115"/>
      <c r="J426"/>
      <c r="K426"/>
      <c r="L426"/>
      <c r="M426"/>
      <c r="N426"/>
      <c r="O426"/>
      <c r="P426"/>
      <c r="Q426"/>
      <c r="R426"/>
      <c r="S426"/>
      <c r="T426"/>
      <c r="U426"/>
      <c r="V426"/>
      <c r="W426"/>
      <c r="X426"/>
      <c r="Y426"/>
      <c r="Z426"/>
      <c r="AA426"/>
      <c r="AB426"/>
      <c r="AC426"/>
      <c r="AD426"/>
      <c r="AE426"/>
      <c r="AF426"/>
      <c r="AG426"/>
      <c r="AH426"/>
      <c r="AI426"/>
      <c r="AJ426"/>
      <c r="AK426"/>
      <c r="AL426"/>
      <c r="AM426"/>
      <c r="AN426"/>
      <c r="AO426"/>
      <c r="AP426"/>
      <c r="AQ426"/>
      <c r="AR426"/>
      <c r="AS426"/>
      <c r="AT426"/>
      <c r="AU426"/>
      <c r="AV426"/>
      <c r="AW426"/>
      <c r="AX426"/>
      <c r="AY426"/>
      <c r="AZ426"/>
      <c r="BA426"/>
      <c r="BB426"/>
      <c r="BC426"/>
      <c r="BD426"/>
      <c r="BE426"/>
      <c r="BF426"/>
      <c r="BG426"/>
      <c r="BH426"/>
      <c r="BI426"/>
      <c r="BJ426"/>
      <c r="BK426"/>
      <c r="BL426"/>
      <c r="BM426"/>
      <c r="BN426"/>
      <c r="BO426"/>
      <c r="BP426"/>
      <c r="BQ426"/>
      <c r="BR426"/>
      <c r="BS426"/>
      <c r="BT426"/>
      <c r="BU426"/>
      <c r="BV426"/>
      <c r="BW426"/>
      <c r="BX426"/>
    </row>
    <row r="427" spans="2:76" s="95" customFormat="1" x14ac:dyDescent="0.2">
      <c r="B427" s="115"/>
      <c r="J427"/>
      <c r="K427"/>
      <c r="L427"/>
      <c r="M427"/>
      <c r="N427"/>
      <c r="O427"/>
      <c r="P427"/>
      <c r="Q427"/>
      <c r="R427"/>
      <c r="S427"/>
      <c r="T427"/>
      <c r="U427"/>
      <c r="V427"/>
      <c r="W427"/>
      <c r="X427"/>
      <c r="Y427"/>
      <c r="Z427"/>
      <c r="AA427"/>
      <c r="AB427"/>
      <c r="AC427"/>
      <c r="AD427"/>
      <c r="AE427"/>
      <c r="AF427"/>
      <c r="AG427"/>
      <c r="AH427"/>
      <c r="AI427"/>
      <c r="AJ427"/>
      <c r="AK427"/>
      <c r="AL427"/>
      <c r="AM427"/>
      <c r="AN427"/>
      <c r="AO427"/>
      <c r="AP427"/>
      <c r="AQ427"/>
      <c r="AR427"/>
      <c r="AS427"/>
      <c r="AT427"/>
      <c r="AU427"/>
      <c r="AV427"/>
      <c r="AW427"/>
      <c r="AX427"/>
      <c r="AY427"/>
      <c r="AZ427"/>
      <c r="BA427"/>
      <c r="BB427"/>
      <c r="BC427"/>
      <c r="BD427"/>
      <c r="BE427"/>
      <c r="BF427"/>
      <c r="BG427"/>
      <c r="BH427"/>
      <c r="BI427"/>
      <c r="BJ427"/>
      <c r="BK427"/>
      <c r="BL427"/>
      <c r="BM427"/>
      <c r="BN427"/>
      <c r="BO427"/>
      <c r="BP427"/>
      <c r="BQ427"/>
      <c r="BR427"/>
      <c r="BS427"/>
      <c r="BT427"/>
      <c r="BU427"/>
      <c r="BV427"/>
      <c r="BW427"/>
      <c r="BX427"/>
    </row>
    <row r="428" spans="2:76" s="95" customFormat="1" x14ac:dyDescent="0.2">
      <c r="B428" s="115"/>
      <c r="J428"/>
      <c r="K428"/>
      <c r="L428"/>
      <c r="M428"/>
      <c r="N428"/>
      <c r="O428"/>
      <c r="P428"/>
      <c r="Q428"/>
      <c r="R428"/>
      <c r="S428"/>
      <c r="T428"/>
      <c r="U428"/>
      <c r="V428"/>
      <c r="W428"/>
      <c r="X428"/>
      <c r="Y428"/>
      <c r="Z428"/>
      <c r="AA428"/>
      <c r="AB428"/>
      <c r="AC428"/>
      <c r="AD428"/>
      <c r="AE428"/>
      <c r="AF428"/>
      <c r="AG428"/>
      <c r="AH428"/>
      <c r="AI428"/>
      <c r="AJ428"/>
      <c r="AK428"/>
      <c r="AL428"/>
      <c r="AM428"/>
      <c r="AN428"/>
      <c r="AO428"/>
      <c r="AP428"/>
      <c r="AQ428"/>
      <c r="AR428"/>
      <c r="AS428"/>
      <c r="AT428"/>
      <c r="AU428"/>
      <c r="AV428"/>
      <c r="AW428"/>
      <c r="AX428"/>
      <c r="AY428"/>
      <c r="AZ428"/>
      <c r="BA428"/>
      <c r="BB428"/>
      <c r="BC428"/>
      <c r="BD428"/>
      <c r="BE428"/>
      <c r="BF428"/>
      <c r="BG428"/>
      <c r="BH428"/>
      <c r="BI428"/>
      <c r="BJ428"/>
      <c r="BK428"/>
      <c r="BL428"/>
      <c r="BM428"/>
      <c r="BN428"/>
      <c r="BO428"/>
      <c r="BP428"/>
      <c r="BQ428"/>
      <c r="BR428"/>
      <c r="BS428"/>
      <c r="BT428"/>
      <c r="BU428"/>
      <c r="BV428"/>
      <c r="BW428"/>
      <c r="BX428"/>
    </row>
    <row r="429" spans="2:76" s="95" customFormat="1" x14ac:dyDescent="0.2">
      <c r="B429" s="115"/>
      <c r="J429"/>
      <c r="K429"/>
      <c r="L429"/>
      <c r="M429"/>
      <c r="N429"/>
      <c r="O429"/>
      <c r="P429"/>
      <c r="Q429"/>
      <c r="R429"/>
      <c r="S429"/>
      <c r="T429"/>
      <c r="U429"/>
      <c r="V429"/>
      <c r="W429"/>
      <c r="X429"/>
      <c r="Y429"/>
      <c r="Z429"/>
      <c r="AA429"/>
      <c r="AB429"/>
      <c r="AC429"/>
      <c r="AD429"/>
      <c r="AE429"/>
      <c r="AF429"/>
      <c r="AG429"/>
      <c r="AH429"/>
      <c r="AI429"/>
      <c r="AJ429"/>
      <c r="AK429"/>
      <c r="AL429"/>
      <c r="AM429"/>
      <c r="AN429"/>
      <c r="AO429"/>
      <c r="AP429"/>
      <c r="AQ429"/>
      <c r="AR429"/>
      <c r="AS429"/>
      <c r="AT429"/>
      <c r="AU429"/>
      <c r="AV429"/>
      <c r="AW429"/>
      <c r="AX429"/>
      <c r="AY429"/>
      <c r="AZ429"/>
      <c r="BA429"/>
      <c r="BB429"/>
      <c r="BC429"/>
      <c r="BD429"/>
      <c r="BE429"/>
      <c r="BF429"/>
      <c r="BG429"/>
      <c r="BH429"/>
      <c r="BI429"/>
      <c r="BJ429"/>
      <c r="BK429"/>
      <c r="BL429"/>
      <c r="BM429"/>
      <c r="BN429"/>
      <c r="BO429"/>
      <c r="BP429"/>
      <c r="BQ429"/>
      <c r="BR429"/>
      <c r="BS429"/>
      <c r="BT429"/>
      <c r="BU429"/>
      <c r="BV429"/>
      <c r="BW429"/>
      <c r="BX429"/>
    </row>
    <row r="430" spans="2:76" s="95" customFormat="1" x14ac:dyDescent="0.2">
      <c r="B430" s="115"/>
      <c r="J430"/>
      <c r="K430"/>
      <c r="L430"/>
      <c r="M430"/>
      <c r="N430"/>
      <c r="O430"/>
      <c r="P430"/>
      <c r="Q430"/>
      <c r="R430"/>
      <c r="S430"/>
      <c r="T430"/>
      <c r="U430"/>
      <c r="V430"/>
      <c r="W430"/>
      <c r="X430"/>
      <c r="Y430"/>
      <c r="Z430"/>
      <c r="AA430"/>
      <c r="AB430"/>
      <c r="AC430"/>
      <c r="AD430"/>
      <c r="AE430"/>
      <c r="AF430"/>
      <c r="AG430"/>
      <c r="AH430"/>
      <c r="AI430"/>
      <c r="AJ430"/>
      <c r="AK430"/>
      <c r="AL430"/>
      <c r="AM430"/>
      <c r="AN430"/>
      <c r="AO430"/>
      <c r="AP430"/>
      <c r="AQ430"/>
      <c r="AR430"/>
      <c r="AS430"/>
      <c r="AT430"/>
      <c r="AU430"/>
      <c r="AV430"/>
      <c r="AW430"/>
      <c r="AX430"/>
      <c r="AY430"/>
      <c r="AZ430"/>
      <c r="BA430"/>
      <c r="BB430"/>
      <c r="BC430"/>
      <c r="BD430"/>
      <c r="BE430"/>
      <c r="BF430"/>
      <c r="BG430"/>
      <c r="BH430"/>
      <c r="BI430"/>
      <c r="BJ430"/>
      <c r="BK430"/>
      <c r="BL430"/>
      <c r="BM430"/>
      <c r="BN430"/>
      <c r="BO430"/>
      <c r="BP430"/>
      <c r="BQ430"/>
      <c r="BR430"/>
      <c r="BS430"/>
      <c r="BT430"/>
      <c r="BU430"/>
      <c r="BV430"/>
      <c r="BW430"/>
      <c r="BX430"/>
    </row>
    <row r="431" spans="2:76" s="95" customFormat="1" x14ac:dyDescent="0.2">
      <c r="B431" s="115"/>
      <c r="J431"/>
      <c r="K431"/>
      <c r="L431"/>
      <c r="M431"/>
      <c r="N431"/>
      <c r="O431"/>
      <c r="P431"/>
      <c r="Q431"/>
      <c r="R431"/>
      <c r="S431"/>
      <c r="T431"/>
      <c r="U431"/>
      <c r="V431"/>
      <c r="W431"/>
      <c r="X431"/>
      <c r="Y431"/>
      <c r="Z431"/>
      <c r="AA431"/>
      <c r="AB431"/>
      <c r="AC431"/>
      <c r="AD431"/>
      <c r="AE431"/>
      <c r="AF431"/>
      <c r="AG431"/>
      <c r="AH431"/>
      <c r="AI431"/>
      <c r="AJ431"/>
      <c r="AK431"/>
      <c r="AL431"/>
      <c r="AM431"/>
      <c r="AN431"/>
      <c r="AO431"/>
      <c r="AP431"/>
      <c r="AQ431"/>
      <c r="AR431"/>
      <c r="AS431"/>
      <c r="AT431"/>
      <c r="AU431"/>
      <c r="AV431"/>
      <c r="AW431"/>
      <c r="AX431"/>
      <c r="AY431"/>
      <c r="AZ431"/>
      <c r="BA431"/>
      <c r="BB431"/>
      <c r="BC431"/>
      <c r="BD431"/>
      <c r="BE431"/>
      <c r="BF431"/>
      <c r="BG431"/>
      <c r="BH431"/>
      <c r="BI431"/>
      <c r="BJ431"/>
      <c r="BK431"/>
      <c r="BL431"/>
      <c r="BM431"/>
      <c r="BN431"/>
      <c r="BO431"/>
      <c r="BP431"/>
      <c r="BQ431"/>
      <c r="BR431"/>
      <c r="BS431"/>
      <c r="BT431"/>
      <c r="BU431"/>
      <c r="BV431"/>
      <c r="BW431"/>
      <c r="BX431"/>
    </row>
    <row r="432" spans="2:76" s="95" customFormat="1" x14ac:dyDescent="0.2">
      <c r="B432" s="115"/>
      <c r="J432"/>
      <c r="K432"/>
      <c r="L432"/>
      <c r="M432"/>
      <c r="N432"/>
      <c r="O432"/>
      <c r="P432"/>
      <c r="Q432"/>
      <c r="R432"/>
      <c r="S432"/>
      <c r="T432"/>
      <c r="U432"/>
      <c r="V432"/>
      <c r="W432"/>
      <c r="X432"/>
      <c r="Y432"/>
      <c r="Z432"/>
      <c r="AA432"/>
      <c r="AB432"/>
      <c r="AC432"/>
      <c r="AD432"/>
      <c r="AE432"/>
      <c r="AF432"/>
      <c r="AG432"/>
      <c r="AH432"/>
      <c r="AI432"/>
      <c r="AJ432"/>
      <c r="AK432"/>
      <c r="AL432"/>
      <c r="AM432"/>
      <c r="AN432"/>
      <c r="AO432"/>
      <c r="AP432"/>
      <c r="AQ432"/>
      <c r="AR432"/>
      <c r="AS432"/>
      <c r="AT432"/>
      <c r="AU432"/>
      <c r="AV432"/>
      <c r="AW432"/>
      <c r="AX432"/>
      <c r="AY432"/>
      <c r="AZ432"/>
      <c r="BA432"/>
      <c r="BB432"/>
      <c r="BC432"/>
      <c r="BD432"/>
      <c r="BE432"/>
      <c r="BF432"/>
      <c r="BG432"/>
      <c r="BH432"/>
      <c r="BI432"/>
      <c r="BJ432"/>
      <c r="BK432"/>
      <c r="BL432"/>
      <c r="BM432"/>
      <c r="BN432"/>
      <c r="BO432"/>
      <c r="BP432"/>
      <c r="BQ432"/>
      <c r="BR432"/>
      <c r="BS432"/>
      <c r="BT432"/>
      <c r="BU432"/>
      <c r="BV432"/>
      <c r="BW432"/>
      <c r="BX432"/>
    </row>
    <row r="433" spans="2:76" s="95" customFormat="1" x14ac:dyDescent="0.2">
      <c r="B433" s="115"/>
      <c r="J433"/>
      <c r="K433"/>
      <c r="L433"/>
      <c r="M433"/>
      <c r="N433"/>
      <c r="O433"/>
      <c r="P433"/>
      <c r="Q433"/>
      <c r="R433"/>
      <c r="S433"/>
      <c r="T433"/>
      <c r="U433"/>
      <c r="V433"/>
      <c r="W433"/>
      <c r="X433"/>
      <c r="Y433"/>
      <c r="Z433"/>
      <c r="AA433"/>
      <c r="AB433"/>
      <c r="AC433"/>
      <c r="AD433"/>
      <c r="AE433"/>
      <c r="AF433"/>
      <c r="AG433"/>
      <c r="AH433"/>
      <c r="AI433"/>
      <c r="AJ433"/>
      <c r="AK433"/>
      <c r="AL433"/>
      <c r="AM433"/>
      <c r="AN433"/>
      <c r="AO433"/>
      <c r="AP433"/>
      <c r="AQ433"/>
      <c r="AR433"/>
      <c r="AS433"/>
      <c r="AT433"/>
      <c r="AU433"/>
      <c r="AV433"/>
      <c r="AW433"/>
      <c r="AX433"/>
      <c r="AY433"/>
      <c r="AZ433"/>
      <c r="BA433"/>
      <c r="BB433"/>
      <c r="BC433"/>
      <c r="BD433"/>
      <c r="BE433"/>
      <c r="BF433"/>
      <c r="BG433"/>
      <c r="BH433"/>
      <c r="BI433"/>
      <c r="BJ433"/>
      <c r="BK433"/>
      <c r="BL433"/>
      <c r="BM433"/>
      <c r="BN433"/>
      <c r="BO433"/>
      <c r="BP433"/>
      <c r="BQ433"/>
      <c r="BR433"/>
      <c r="BS433"/>
      <c r="BT433"/>
      <c r="BU433"/>
      <c r="BV433"/>
      <c r="BW433"/>
      <c r="BX433"/>
    </row>
    <row r="434" spans="2:76" s="95" customFormat="1" x14ac:dyDescent="0.2">
      <c r="B434" s="115"/>
      <c r="J434"/>
      <c r="K434"/>
      <c r="L434"/>
      <c r="M434"/>
      <c r="N434"/>
      <c r="O434"/>
      <c r="P434"/>
      <c r="Q434"/>
      <c r="R434"/>
      <c r="S434"/>
      <c r="T434"/>
      <c r="U434"/>
      <c r="V434"/>
      <c r="W434"/>
      <c r="X434"/>
      <c r="Y434"/>
      <c r="Z434"/>
      <c r="AA434"/>
      <c r="AB434"/>
      <c r="AC434"/>
      <c r="AD434"/>
      <c r="AE434"/>
      <c r="AF434"/>
      <c r="AG434"/>
      <c r="AH434"/>
      <c r="AI434"/>
      <c r="AJ434"/>
      <c r="AK434"/>
      <c r="AL434"/>
      <c r="AM434"/>
      <c r="AN434"/>
      <c r="AO434"/>
      <c r="AP434"/>
      <c r="AQ434"/>
      <c r="AR434"/>
      <c r="AS434"/>
      <c r="AT434"/>
      <c r="AU434"/>
      <c r="AV434"/>
      <c r="AW434"/>
      <c r="AX434"/>
      <c r="AY434"/>
      <c r="AZ434"/>
      <c r="BA434"/>
      <c r="BB434"/>
      <c r="BC434"/>
      <c r="BD434"/>
      <c r="BE434"/>
      <c r="BF434"/>
      <c r="BG434"/>
      <c r="BH434"/>
      <c r="BI434"/>
      <c r="BJ434"/>
      <c r="BK434"/>
      <c r="BL434"/>
      <c r="BM434"/>
      <c r="BN434"/>
      <c r="BO434"/>
      <c r="BP434"/>
      <c r="BQ434"/>
      <c r="BR434"/>
      <c r="BS434"/>
      <c r="BT434"/>
      <c r="BU434"/>
      <c r="BV434"/>
      <c r="BW434"/>
      <c r="BX434"/>
    </row>
    <row r="435" spans="2:76" s="95" customFormat="1" x14ac:dyDescent="0.2">
      <c r="B435" s="115"/>
      <c r="J435"/>
      <c r="K435"/>
      <c r="L435"/>
      <c r="M435"/>
      <c r="N435"/>
      <c r="O435"/>
      <c r="P435"/>
      <c r="Q435"/>
      <c r="R435"/>
      <c r="S435"/>
      <c r="T435"/>
      <c r="U435"/>
      <c r="V435"/>
      <c r="W435"/>
      <c r="X435"/>
      <c r="Y435"/>
      <c r="Z435"/>
      <c r="AA435"/>
      <c r="AB435"/>
      <c r="AC435"/>
      <c r="AD435"/>
      <c r="AE435"/>
      <c r="AF435"/>
      <c r="AG435"/>
      <c r="AH435"/>
      <c r="AI435"/>
      <c r="AJ435"/>
      <c r="AK435"/>
      <c r="AL435"/>
      <c r="AM435"/>
      <c r="AN435"/>
      <c r="AO435"/>
      <c r="AP435"/>
      <c r="AQ435"/>
      <c r="AR435"/>
      <c r="AS435"/>
      <c r="AT435"/>
      <c r="AU435"/>
      <c r="AV435"/>
      <c r="AW435"/>
      <c r="AX435"/>
      <c r="AY435"/>
      <c r="AZ435"/>
      <c r="BA435"/>
      <c r="BB435"/>
      <c r="BC435"/>
      <c r="BD435"/>
      <c r="BE435"/>
      <c r="BF435"/>
      <c r="BG435"/>
      <c r="BH435"/>
      <c r="BI435"/>
      <c r="BJ435"/>
      <c r="BK435"/>
      <c r="BL435"/>
      <c r="BM435"/>
      <c r="BN435"/>
      <c r="BO435"/>
      <c r="BP435"/>
      <c r="BQ435"/>
      <c r="BR435"/>
      <c r="BS435"/>
      <c r="BT435"/>
      <c r="BU435"/>
      <c r="BV435"/>
      <c r="BW435"/>
      <c r="BX435"/>
    </row>
    <row r="436" spans="2:76" s="95" customFormat="1" x14ac:dyDescent="0.2">
      <c r="B436" s="115"/>
      <c r="J436"/>
      <c r="K436"/>
      <c r="L436"/>
      <c r="M436"/>
      <c r="N436"/>
      <c r="O436"/>
      <c r="P436"/>
      <c r="Q436"/>
      <c r="R436"/>
      <c r="S436"/>
      <c r="T436"/>
      <c r="U436"/>
      <c r="V436"/>
      <c r="W436"/>
      <c r="X436"/>
      <c r="Y436"/>
      <c r="Z436"/>
      <c r="AA436"/>
      <c r="AB436"/>
      <c r="AC436"/>
      <c r="AD436"/>
      <c r="AE436"/>
      <c r="AF436"/>
      <c r="AG436"/>
      <c r="AH436"/>
      <c r="AI436"/>
      <c r="AJ436"/>
      <c r="AK436"/>
      <c r="AL436"/>
      <c r="AM436"/>
      <c r="AN436"/>
      <c r="AO436"/>
      <c r="AP436"/>
      <c r="AQ436"/>
      <c r="AR436"/>
      <c r="AS436"/>
      <c r="AT436"/>
      <c r="AU436"/>
      <c r="AV436"/>
      <c r="AW436"/>
      <c r="AX436"/>
      <c r="AY436"/>
      <c r="AZ436"/>
      <c r="BA436"/>
      <c r="BB436"/>
      <c r="BC436"/>
      <c r="BD436"/>
      <c r="BE436"/>
      <c r="BF436"/>
      <c r="BG436"/>
      <c r="BH436"/>
      <c r="BI436"/>
      <c r="BJ436"/>
      <c r="BK436"/>
      <c r="BL436"/>
      <c r="BM436"/>
      <c r="BN436"/>
      <c r="BO436"/>
      <c r="BP436"/>
      <c r="BQ436"/>
      <c r="BR436"/>
      <c r="BS436"/>
      <c r="BT436"/>
      <c r="BU436"/>
      <c r="BV436"/>
      <c r="BW436"/>
      <c r="BX436"/>
    </row>
    <row r="437" spans="2:76" s="95" customFormat="1" x14ac:dyDescent="0.2">
      <c r="B437" s="115"/>
      <c r="J437"/>
      <c r="K437"/>
      <c r="L437"/>
      <c r="M437"/>
      <c r="N437"/>
      <c r="O437"/>
      <c r="P437"/>
      <c r="Q437"/>
      <c r="R437"/>
      <c r="S437"/>
      <c r="T437"/>
      <c r="U437"/>
      <c r="V437"/>
      <c r="W437"/>
      <c r="X437"/>
      <c r="Y437"/>
      <c r="Z437"/>
      <c r="AA437"/>
      <c r="AB437"/>
      <c r="AC437"/>
      <c r="AD437"/>
      <c r="AE437"/>
      <c r="AF437"/>
      <c r="AG437"/>
      <c r="AH437"/>
      <c r="AI437"/>
      <c r="AJ437"/>
      <c r="AK437"/>
      <c r="AL437"/>
      <c r="AM437"/>
      <c r="AN437"/>
      <c r="AO437"/>
      <c r="AP437"/>
      <c r="AQ437"/>
      <c r="AR437"/>
      <c r="AS437"/>
      <c r="AT437"/>
      <c r="AU437"/>
      <c r="AV437"/>
      <c r="AW437"/>
      <c r="AX437"/>
      <c r="AY437"/>
      <c r="AZ437"/>
      <c r="BA437"/>
      <c r="BB437"/>
      <c r="BC437"/>
      <c r="BD437"/>
      <c r="BE437"/>
      <c r="BF437"/>
      <c r="BG437"/>
      <c r="BH437"/>
      <c r="BI437"/>
      <c r="BJ437"/>
      <c r="BK437"/>
      <c r="BL437"/>
      <c r="BM437"/>
      <c r="BN437"/>
      <c r="BO437"/>
      <c r="BP437"/>
      <c r="BQ437"/>
      <c r="BR437"/>
      <c r="BS437"/>
      <c r="BT437"/>
      <c r="BU437"/>
      <c r="BV437"/>
      <c r="BW437"/>
      <c r="BX437"/>
    </row>
    <row r="438" spans="2:76" s="95" customFormat="1" x14ac:dyDescent="0.2">
      <c r="B438" s="115"/>
      <c r="J438"/>
      <c r="K438"/>
      <c r="L438"/>
      <c r="M438"/>
      <c r="N438"/>
      <c r="O438"/>
      <c r="P438"/>
      <c r="Q438"/>
      <c r="R438"/>
      <c r="S438"/>
      <c r="T438"/>
      <c r="U438"/>
      <c r="V438"/>
      <c r="W438"/>
      <c r="X438"/>
      <c r="Y438"/>
      <c r="Z438"/>
      <c r="AA438"/>
      <c r="AB438"/>
      <c r="AC438"/>
      <c r="AD438"/>
      <c r="AE438"/>
      <c r="AF438"/>
      <c r="AG438"/>
      <c r="AH438"/>
      <c r="AI438"/>
      <c r="AJ438"/>
      <c r="AK438"/>
      <c r="AL438"/>
      <c r="AM438"/>
      <c r="AN438"/>
      <c r="AO438"/>
      <c r="AP438"/>
      <c r="AQ438"/>
      <c r="AR438"/>
      <c r="AS438"/>
      <c r="AT438"/>
      <c r="AU438"/>
      <c r="AV438"/>
      <c r="AW438"/>
      <c r="AX438"/>
      <c r="AY438"/>
      <c r="AZ438"/>
      <c r="BA438"/>
      <c r="BB438"/>
      <c r="BC438"/>
      <c r="BD438"/>
      <c r="BE438"/>
      <c r="BF438"/>
      <c r="BG438"/>
      <c r="BH438"/>
      <c r="BI438"/>
      <c r="BJ438"/>
      <c r="BK438"/>
      <c r="BL438"/>
      <c r="BM438"/>
      <c r="BN438"/>
      <c r="BO438"/>
      <c r="BP438"/>
      <c r="BQ438"/>
      <c r="BR438"/>
      <c r="BS438"/>
      <c r="BT438"/>
      <c r="BU438"/>
      <c r="BV438"/>
      <c r="BW438"/>
      <c r="BX438"/>
    </row>
    <row r="439" spans="2:76" s="95" customFormat="1" x14ac:dyDescent="0.2">
      <c r="B439" s="115"/>
      <c r="J439"/>
      <c r="K439"/>
      <c r="L439"/>
      <c r="M439"/>
      <c r="N439"/>
      <c r="O439"/>
      <c r="P439"/>
      <c r="Q439"/>
      <c r="R439"/>
      <c r="S439"/>
      <c r="T439"/>
      <c r="U439"/>
      <c r="V439"/>
      <c r="W439"/>
      <c r="X439"/>
      <c r="Y439"/>
      <c r="Z439"/>
      <c r="AA439"/>
      <c r="AB439"/>
      <c r="AC439"/>
      <c r="AD439"/>
      <c r="AE439"/>
      <c r="AF439"/>
      <c r="AG439"/>
      <c r="AH439"/>
      <c r="AI439"/>
      <c r="AJ439"/>
      <c r="AK439"/>
      <c r="AL439"/>
      <c r="AM439"/>
      <c r="AN439"/>
      <c r="AO439"/>
      <c r="AP439"/>
      <c r="AQ439"/>
      <c r="AR439"/>
      <c r="AS439"/>
      <c r="AT439"/>
      <c r="AU439"/>
      <c r="AV439"/>
      <c r="AW439"/>
      <c r="AX439"/>
      <c r="AY439"/>
      <c r="AZ439"/>
      <c r="BA439"/>
      <c r="BB439"/>
      <c r="BC439"/>
      <c r="BD439"/>
      <c r="BE439"/>
      <c r="BF439"/>
      <c r="BG439"/>
      <c r="BH439"/>
      <c r="BI439"/>
      <c r="BJ439"/>
      <c r="BK439"/>
      <c r="BL439"/>
      <c r="BM439"/>
      <c r="BN439"/>
      <c r="BO439"/>
      <c r="BP439"/>
      <c r="BQ439"/>
      <c r="BR439"/>
      <c r="BS439"/>
      <c r="BT439"/>
      <c r="BU439"/>
      <c r="BV439"/>
      <c r="BW439"/>
      <c r="BX439"/>
    </row>
    <row r="440" spans="2:76" s="95" customFormat="1" x14ac:dyDescent="0.2">
      <c r="B440" s="115"/>
      <c r="J440"/>
      <c r="K440"/>
      <c r="L440"/>
      <c r="M440"/>
      <c r="N440"/>
      <c r="O440"/>
      <c r="P440"/>
      <c r="Q440"/>
      <c r="R440"/>
      <c r="S440"/>
      <c r="T440"/>
      <c r="U440"/>
      <c r="V440"/>
      <c r="W440"/>
      <c r="X440"/>
      <c r="Y440"/>
      <c r="Z440"/>
      <c r="AA440"/>
      <c r="AB440"/>
      <c r="AC440"/>
      <c r="AD440"/>
      <c r="AE440"/>
      <c r="AF440"/>
      <c r="AG440"/>
      <c r="AH440"/>
      <c r="AI440"/>
      <c r="AJ440"/>
      <c r="AK440"/>
      <c r="AL440"/>
      <c r="AM440"/>
      <c r="AN440"/>
      <c r="AO440"/>
      <c r="AP440"/>
      <c r="AQ440"/>
      <c r="AR440"/>
      <c r="AS440"/>
      <c r="AT440"/>
      <c r="AU440"/>
      <c r="AV440"/>
      <c r="AW440"/>
      <c r="AX440"/>
      <c r="AY440"/>
      <c r="AZ440"/>
      <c r="BA440"/>
      <c r="BB440"/>
      <c r="BC440"/>
      <c r="BD440"/>
      <c r="BE440"/>
      <c r="BF440"/>
      <c r="BG440"/>
      <c r="BH440"/>
      <c r="BI440"/>
      <c r="BJ440"/>
      <c r="BK440"/>
      <c r="BL440"/>
      <c r="BM440"/>
      <c r="BN440"/>
      <c r="BO440"/>
      <c r="BP440"/>
      <c r="BQ440"/>
      <c r="BR440"/>
      <c r="BS440"/>
      <c r="BT440"/>
      <c r="BU440"/>
      <c r="BV440"/>
      <c r="BW440"/>
      <c r="BX440"/>
    </row>
    <row r="441" spans="2:76" s="95" customFormat="1" x14ac:dyDescent="0.2">
      <c r="B441" s="115"/>
      <c r="J441"/>
      <c r="K441"/>
      <c r="L441"/>
      <c r="M441"/>
      <c r="N441"/>
      <c r="O441"/>
      <c r="P441"/>
      <c r="Q441"/>
      <c r="R441"/>
      <c r="S441"/>
      <c r="T441"/>
      <c r="U441"/>
      <c r="V441"/>
      <c r="W441"/>
      <c r="X441"/>
      <c r="Y441"/>
      <c r="Z441"/>
      <c r="AA441"/>
      <c r="AB441"/>
      <c r="AC441"/>
      <c r="AD441"/>
      <c r="AE441"/>
      <c r="AF441"/>
      <c r="AG441"/>
      <c r="AH441"/>
      <c r="AI441"/>
      <c r="AJ441"/>
      <c r="AK441"/>
      <c r="AL441"/>
      <c r="AM441"/>
      <c r="AN441"/>
      <c r="AO441"/>
      <c r="AP441"/>
      <c r="AQ441"/>
      <c r="AR441"/>
      <c r="AS441"/>
      <c r="AT441"/>
      <c r="AU441"/>
      <c r="AV441"/>
      <c r="AW441"/>
      <c r="AX441"/>
      <c r="AY441"/>
      <c r="AZ441"/>
      <c r="BA441"/>
      <c r="BB441"/>
      <c r="BC441"/>
      <c r="BD441"/>
      <c r="BE441"/>
      <c r="BF441"/>
      <c r="BG441"/>
      <c r="BH441"/>
      <c r="BI441"/>
      <c r="BJ441"/>
      <c r="BK441"/>
      <c r="BL441"/>
      <c r="BM441"/>
      <c r="BN441"/>
      <c r="BO441"/>
      <c r="BP441"/>
      <c r="BQ441"/>
      <c r="BR441"/>
      <c r="BS441"/>
      <c r="BT441"/>
      <c r="BU441"/>
      <c r="BV441"/>
      <c r="BW441"/>
      <c r="BX441"/>
    </row>
    <row r="442" spans="2:76" s="95" customFormat="1" x14ac:dyDescent="0.2">
      <c r="B442" s="115"/>
      <c r="J442"/>
      <c r="K442"/>
      <c r="L442"/>
      <c r="M442"/>
      <c r="N442"/>
      <c r="O442"/>
      <c r="P442"/>
      <c r="Q442"/>
      <c r="R442"/>
      <c r="S442"/>
      <c r="T442"/>
      <c r="U442"/>
      <c r="V442"/>
      <c r="W442"/>
      <c r="X442"/>
      <c r="Y442"/>
      <c r="Z442"/>
      <c r="AA442"/>
      <c r="AB442"/>
      <c r="AC442"/>
      <c r="AD442"/>
      <c r="AE442"/>
      <c r="AF442"/>
      <c r="AG442"/>
      <c r="AH442"/>
      <c r="AI442"/>
      <c r="AJ442"/>
      <c r="AK442"/>
      <c r="AL442"/>
      <c r="AM442"/>
      <c r="AN442"/>
      <c r="AO442"/>
      <c r="AP442"/>
      <c r="AQ442"/>
      <c r="AR442"/>
      <c r="AS442"/>
      <c r="AT442"/>
      <c r="AU442"/>
      <c r="AV442"/>
      <c r="AW442"/>
      <c r="AX442"/>
      <c r="AY442"/>
      <c r="AZ442"/>
      <c r="BA442"/>
      <c r="BB442"/>
      <c r="BC442"/>
      <c r="BD442"/>
      <c r="BE442"/>
      <c r="BF442"/>
      <c r="BG442"/>
      <c r="BH442"/>
      <c r="BI442"/>
      <c r="BJ442"/>
      <c r="BK442"/>
      <c r="BL442"/>
      <c r="BM442"/>
      <c r="BN442"/>
      <c r="BO442"/>
      <c r="BP442"/>
      <c r="BQ442"/>
      <c r="BR442"/>
      <c r="BS442"/>
      <c r="BT442"/>
      <c r="BU442"/>
      <c r="BV442"/>
      <c r="BW442"/>
      <c r="BX442"/>
    </row>
    <row r="443" spans="2:76" s="95" customFormat="1" x14ac:dyDescent="0.2">
      <c r="B443" s="115"/>
      <c r="J443"/>
      <c r="K443"/>
      <c r="L443"/>
      <c r="M443"/>
      <c r="N443"/>
      <c r="O443"/>
      <c r="P443"/>
      <c r="Q443"/>
      <c r="R443"/>
      <c r="S443"/>
      <c r="T443"/>
      <c r="U443"/>
      <c r="V443"/>
      <c r="W443"/>
      <c r="X443"/>
      <c r="Y443"/>
      <c r="Z443"/>
      <c r="AA443"/>
      <c r="AB443"/>
      <c r="AC443"/>
      <c r="AD443"/>
      <c r="AE443"/>
      <c r="AF443"/>
      <c r="AG443"/>
      <c r="AH443"/>
      <c r="AI443"/>
      <c r="AJ443"/>
      <c r="AK443"/>
      <c r="AL443"/>
      <c r="AM443"/>
      <c r="AN443"/>
      <c r="AO443"/>
      <c r="AP443"/>
      <c r="AQ443"/>
      <c r="AR443"/>
      <c r="AS443"/>
      <c r="AT443"/>
      <c r="AU443"/>
      <c r="AV443"/>
      <c r="AW443"/>
      <c r="AX443"/>
      <c r="AY443"/>
      <c r="AZ443"/>
      <c r="BA443"/>
      <c r="BB443"/>
      <c r="BC443"/>
      <c r="BD443"/>
      <c r="BE443"/>
      <c r="BF443"/>
      <c r="BG443"/>
      <c r="BH443"/>
      <c r="BI443"/>
      <c r="BJ443"/>
      <c r="BK443"/>
      <c r="BL443"/>
      <c r="BM443"/>
      <c r="BN443"/>
      <c r="BO443"/>
      <c r="BP443"/>
      <c r="BQ443"/>
      <c r="BR443"/>
      <c r="BS443"/>
      <c r="BT443"/>
      <c r="BU443"/>
      <c r="BV443"/>
      <c r="BW443"/>
      <c r="BX443"/>
    </row>
    <row r="444" spans="2:76" s="95" customFormat="1" x14ac:dyDescent="0.2">
      <c r="B444" s="115"/>
      <c r="J444"/>
      <c r="K444"/>
      <c r="L444"/>
      <c r="M444"/>
      <c r="N444"/>
      <c r="O444"/>
      <c r="P444"/>
      <c r="Q444"/>
      <c r="R444"/>
      <c r="S444"/>
      <c r="T444"/>
      <c r="U444"/>
      <c r="V444"/>
      <c r="W444"/>
      <c r="X444"/>
      <c r="Y444"/>
      <c r="Z444"/>
      <c r="AA444"/>
      <c r="AB444"/>
      <c r="AC444"/>
      <c r="AD444"/>
      <c r="AE444"/>
      <c r="AF444"/>
      <c r="AG444"/>
      <c r="AH444"/>
      <c r="AI444"/>
      <c r="AJ444"/>
      <c r="AK444"/>
      <c r="AL444"/>
      <c r="AM444"/>
      <c r="AN444"/>
      <c r="AO444"/>
      <c r="AP444"/>
      <c r="AQ444"/>
      <c r="AR444"/>
      <c r="AS444"/>
      <c r="AT444"/>
      <c r="AU444"/>
      <c r="AV444"/>
      <c r="AW444"/>
      <c r="AX444"/>
      <c r="AY444"/>
      <c r="AZ444"/>
      <c r="BA444"/>
      <c r="BB444"/>
      <c r="BC444"/>
      <c r="BD444"/>
      <c r="BE444"/>
      <c r="BF444"/>
      <c r="BG444"/>
      <c r="BH444"/>
      <c r="BI444"/>
      <c r="BJ444"/>
      <c r="BK444"/>
      <c r="BL444"/>
      <c r="BM444"/>
      <c r="BN444"/>
      <c r="BO444"/>
      <c r="BP444"/>
      <c r="BQ444"/>
      <c r="BR444"/>
      <c r="BS444"/>
      <c r="BT444"/>
      <c r="BU444"/>
      <c r="BV444"/>
      <c r="BW444"/>
      <c r="BX444"/>
    </row>
    <row r="445" spans="2:76" s="95" customFormat="1" x14ac:dyDescent="0.2">
      <c r="B445" s="115"/>
      <c r="J445"/>
      <c r="K445"/>
      <c r="L445"/>
      <c r="M445"/>
      <c r="N445"/>
      <c r="O445"/>
      <c r="P445"/>
      <c r="Q445"/>
      <c r="R445"/>
      <c r="S445"/>
      <c r="T445"/>
      <c r="U445"/>
      <c r="V445"/>
      <c r="W445"/>
      <c r="X445"/>
      <c r="Y445"/>
      <c r="Z445"/>
      <c r="AA445"/>
      <c r="AB445"/>
      <c r="AC445"/>
      <c r="AD445"/>
      <c r="AE445"/>
      <c r="AF445"/>
      <c r="AG445"/>
      <c r="AH445"/>
      <c r="AI445"/>
      <c r="AJ445"/>
      <c r="AK445"/>
      <c r="AL445"/>
      <c r="AM445"/>
      <c r="AN445"/>
      <c r="AO445"/>
      <c r="AP445"/>
      <c r="AQ445"/>
      <c r="AR445"/>
      <c r="AS445"/>
      <c r="AT445"/>
      <c r="AU445"/>
      <c r="AV445"/>
      <c r="AW445"/>
      <c r="AX445"/>
      <c r="AY445"/>
      <c r="AZ445"/>
      <c r="BA445"/>
      <c r="BB445"/>
      <c r="BC445"/>
      <c r="BD445"/>
      <c r="BE445"/>
      <c r="BF445"/>
      <c r="BG445"/>
      <c r="BH445"/>
      <c r="BI445"/>
      <c r="BJ445"/>
      <c r="BK445"/>
      <c r="BL445"/>
      <c r="BM445"/>
      <c r="BN445"/>
      <c r="BO445"/>
      <c r="BP445"/>
      <c r="BQ445"/>
      <c r="BR445"/>
      <c r="BS445"/>
      <c r="BT445"/>
      <c r="BU445"/>
      <c r="BV445"/>
      <c r="BW445"/>
      <c r="BX445"/>
    </row>
    <row r="446" spans="2:76" s="95" customFormat="1" x14ac:dyDescent="0.2">
      <c r="B446" s="115"/>
      <c r="J446"/>
      <c r="K446"/>
      <c r="L446"/>
      <c r="M446"/>
      <c r="N446"/>
      <c r="O446"/>
      <c r="P446"/>
      <c r="Q446"/>
      <c r="R446"/>
      <c r="S446"/>
      <c r="T446"/>
      <c r="U446"/>
      <c r="V446"/>
      <c r="W446"/>
      <c r="X446"/>
      <c r="Y446"/>
      <c r="Z446"/>
      <c r="AA446"/>
      <c r="AB446"/>
      <c r="AC446"/>
      <c r="AD446"/>
      <c r="AE446"/>
      <c r="AF446"/>
      <c r="AG446"/>
      <c r="AH446"/>
      <c r="AI446"/>
      <c r="AJ446"/>
      <c r="AK446"/>
      <c r="AL446"/>
      <c r="AM446"/>
      <c r="AN446"/>
      <c r="AO446"/>
      <c r="AP446"/>
      <c r="AQ446"/>
      <c r="AR446"/>
      <c r="AS446"/>
      <c r="AT446"/>
      <c r="AU446"/>
      <c r="AV446"/>
      <c r="AW446"/>
      <c r="AX446"/>
      <c r="AY446"/>
      <c r="AZ446"/>
      <c r="BA446"/>
      <c r="BB446"/>
      <c r="BC446"/>
      <c r="BD446"/>
      <c r="BE446"/>
      <c r="BF446"/>
      <c r="BG446"/>
      <c r="BH446"/>
      <c r="BI446"/>
      <c r="BJ446"/>
      <c r="BK446"/>
      <c r="BL446"/>
      <c r="BM446"/>
      <c r="BN446"/>
      <c r="BO446"/>
      <c r="BP446"/>
      <c r="BQ446"/>
      <c r="BR446"/>
      <c r="BS446"/>
      <c r="BT446"/>
      <c r="BU446"/>
      <c r="BV446"/>
      <c r="BW446"/>
      <c r="BX446"/>
    </row>
    <row r="447" spans="2:76" s="95" customFormat="1" x14ac:dyDescent="0.2">
      <c r="B447" s="115"/>
      <c r="J447"/>
      <c r="K447"/>
      <c r="L447"/>
      <c r="M447"/>
      <c r="N447"/>
      <c r="O447"/>
      <c r="P447"/>
      <c r="Q447"/>
      <c r="R447"/>
      <c r="S447"/>
      <c r="T447"/>
      <c r="U447"/>
      <c r="V447"/>
      <c r="W447"/>
      <c r="X447"/>
      <c r="Y447"/>
      <c r="Z447"/>
      <c r="AA447"/>
      <c r="AB447"/>
      <c r="AC447"/>
      <c r="AD447"/>
      <c r="AE447"/>
      <c r="AF447"/>
      <c r="AG447"/>
      <c r="AH447"/>
      <c r="AI447"/>
      <c r="AJ447"/>
      <c r="AK447"/>
      <c r="AL447"/>
      <c r="AM447"/>
      <c r="AN447"/>
      <c r="AO447"/>
      <c r="AP447"/>
      <c r="AQ447"/>
      <c r="AR447"/>
      <c r="AS447"/>
      <c r="AT447"/>
      <c r="AU447"/>
      <c r="AV447"/>
      <c r="AW447"/>
      <c r="AX447"/>
      <c r="AY447"/>
      <c r="AZ447"/>
      <c r="BA447"/>
      <c r="BB447"/>
      <c r="BC447"/>
      <c r="BD447"/>
      <c r="BE447"/>
      <c r="BF447"/>
      <c r="BG447"/>
      <c r="BH447"/>
      <c r="BI447"/>
      <c r="BJ447"/>
      <c r="BK447"/>
      <c r="BL447"/>
      <c r="BM447"/>
      <c r="BN447"/>
      <c r="BO447"/>
      <c r="BP447"/>
      <c r="BQ447"/>
      <c r="BR447"/>
      <c r="BS447"/>
      <c r="BT447"/>
      <c r="BU447"/>
      <c r="BV447"/>
      <c r="BW447"/>
      <c r="BX447"/>
    </row>
    <row r="448" spans="2:76" s="95" customFormat="1" x14ac:dyDescent="0.2">
      <c r="B448" s="115"/>
      <c r="J448"/>
      <c r="K448"/>
      <c r="L448"/>
      <c r="M448"/>
      <c r="N448"/>
      <c r="O448"/>
      <c r="P448"/>
      <c r="Q448"/>
      <c r="R448"/>
      <c r="S448"/>
      <c r="T448"/>
      <c r="U448"/>
      <c r="V448"/>
      <c r="W448"/>
      <c r="X448"/>
      <c r="Y448"/>
      <c r="Z448"/>
      <c r="AA448"/>
      <c r="AB448"/>
      <c r="AC448"/>
      <c r="AD448"/>
      <c r="AE448"/>
      <c r="AF448"/>
      <c r="AG448"/>
      <c r="AH448"/>
      <c r="AI448"/>
      <c r="AJ448"/>
      <c r="AK448"/>
      <c r="AL448"/>
      <c r="AM448"/>
      <c r="AN448"/>
      <c r="AO448"/>
      <c r="AP448"/>
      <c r="AQ448"/>
      <c r="AR448"/>
      <c r="AS448"/>
      <c r="AT448"/>
      <c r="AU448"/>
      <c r="AV448"/>
      <c r="AW448"/>
      <c r="AX448"/>
      <c r="AY448"/>
      <c r="AZ448"/>
      <c r="BA448"/>
      <c r="BB448"/>
      <c r="BC448"/>
      <c r="BD448"/>
      <c r="BE448"/>
      <c r="BF448"/>
      <c r="BG448"/>
      <c r="BH448"/>
      <c r="BI448"/>
      <c r="BJ448"/>
      <c r="BK448"/>
      <c r="BL448"/>
      <c r="BM448"/>
      <c r="BN448"/>
      <c r="BO448"/>
      <c r="BP448"/>
      <c r="BQ448"/>
      <c r="BR448"/>
      <c r="BS448"/>
      <c r="BT448"/>
      <c r="BU448"/>
      <c r="BV448"/>
      <c r="BW448"/>
      <c r="BX448"/>
    </row>
    <row r="449" spans="2:76" s="95" customFormat="1" x14ac:dyDescent="0.2">
      <c r="B449" s="115"/>
      <c r="J449"/>
      <c r="K449"/>
      <c r="L449"/>
      <c r="M449"/>
      <c r="N449"/>
      <c r="O449"/>
      <c r="P449"/>
      <c r="Q449"/>
      <c r="R449"/>
      <c r="S449"/>
      <c r="T449"/>
      <c r="U449"/>
      <c r="V449"/>
      <c r="W449"/>
      <c r="X449"/>
      <c r="Y449"/>
      <c r="Z449"/>
      <c r="AA449"/>
      <c r="AB449"/>
      <c r="AC449"/>
      <c r="AD449"/>
      <c r="AE449"/>
      <c r="AF449"/>
      <c r="AG449"/>
      <c r="AH449"/>
      <c r="AI449"/>
      <c r="AJ449"/>
      <c r="AK449"/>
      <c r="AL449"/>
      <c r="AM449"/>
      <c r="AN449"/>
      <c r="AO449"/>
      <c r="AP449"/>
      <c r="AQ449"/>
      <c r="AR449"/>
      <c r="AS449"/>
      <c r="AT449"/>
      <c r="AU449"/>
      <c r="AV449"/>
      <c r="AW449"/>
      <c r="AX449"/>
      <c r="AY449"/>
      <c r="AZ449"/>
      <c r="BA449"/>
      <c r="BB449"/>
      <c r="BC449"/>
      <c r="BD449"/>
      <c r="BE449"/>
      <c r="BF449"/>
      <c r="BG449"/>
      <c r="BH449"/>
      <c r="BI449"/>
      <c r="BJ449"/>
      <c r="BK449"/>
      <c r="BL449"/>
      <c r="BM449"/>
      <c r="BN449"/>
      <c r="BO449"/>
      <c r="BP449"/>
      <c r="BQ449"/>
      <c r="BR449"/>
      <c r="BS449"/>
      <c r="BT449"/>
      <c r="BU449"/>
      <c r="BV449"/>
      <c r="BW449"/>
      <c r="BX449"/>
    </row>
    <row r="450" spans="2:76" s="95" customFormat="1" x14ac:dyDescent="0.2">
      <c r="B450" s="115"/>
      <c r="J450"/>
      <c r="K450"/>
      <c r="L450"/>
      <c r="M450"/>
      <c r="N450"/>
      <c r="O450"/>
      <c r="P450"/>
      <c r="Q450"/>
      <c r="R450"/>
      <c r="S450"/>
      <c r="T450"/>
      <c r="U450"/>
      <c r="V450"/>
      <c r="W450"/>
      <c r="X450"/>
      <c r="Y450"/>
      <c r="Z450"/>
      <c r="AA450"/>
      <c r="AB450"/>
      <c r="AC450"/>
      <c r="AD450"/>
      <c r="AE450"/>
      <c r="AF450"/>
      <c r="AG450"/>
      <c r="AH450"/>
      <c r="AI450"/>
      <c r="AJ450"/>
      <c r="AK450"/>
      <c r="AL450"/>
      <c r="AM450"/>
      <c r="AN450"/>
      <c r="AO450"/>
      <c r="AP450"/>
      <c r="AQ450"/>
      <c r="AR450"/>
      <c r="AS450"/>
      <c r="AT450"/>
      <c r="AU450"/>
      <c r="AV450"/>
      <c r="AW450"/>
      <c r="AX450"/>
      <c r="AY450"/>
      <c r="AZ450"/>
      <c r="BA450"/>
      <c r="BB450"/>
      <c r="BC450"/>
      <c r="BD450"/>
      <c r="BE450"/>
      <c r="BF450"/>
      <c r="BG450"/>
      <c r="BH450"/>
      <c r="BI450"/>
      <c r="BJ450"/>
      <c r="BK450"/>
      <c r="BL450"/>
      <c r="BM450"/>
      <c r="BN450"/>
      <c r="BO450"/>
      <c r="BP450"/>
      <c r="BQ450"/>
      <c r="BR450"/>
      <c r="BS450"/>
      <c r="BT450"/>
      <c r="BU450"/>
      <c r="BV450"/>
      <c r="BW450"/>
      <c r="BX450"/>
    </row>
    <row r="451" spans="2:76" s="95" customFormat="1" x14ac:dyDescent="0.2">
      <c r="B451" s="115"/>
      <c r="J451"/>
      <c r="K451"/>
      <c r="L451"/>
      <c r="M451"/>
      <c r="N451"/>
      <c r="O451"/>
      <c r="P451"/>
      <c r="Q451"/>
      <c r="R451"/>
      <c r="S451"/>
      <c r="T451"/>
      <c r="U451"/>
      <c r="V451"/>
      <c r="W451"/>
      <c r="X451"/>
      <c r="Y451"/>
      <c r="Z451"/>
      <c r="AA451"/>
      <c r="AB451"/>
      <c r="AC451"/>
      <c r="AD451"/>
      <c r="AE451"/>
      <c r="AF451"/>
      <c r="AG451"/>
      <c r="AH451"/>
      <c r="AI451"/>
      <c r="AJ451"/>
      <c r="AK451"/>
      <c r="AL451"/>
      <c r="AM451"/>
      <c r="AN451"/>
      <c r="AO451"/>
      <c r="AP451"/>
      <c r="AQ451"/>
      <c r="AR451"/>
      <c r="AS451"/>
      <c r="AT451"/>
      <c r="AU451"/>
      <c r="AV451"/>
      <c r="AW451"/>
      <c r="AX451"/>
      <c r="AY451"/>
      <c r="AZ451"/>
      <c r="BA451"/>
      <c r="BB451"/>
      <c r="BC451"/>
      <c r="BD451"/>
      <c r="BE451"/>
      <c r="BF451"/>
      <c r="BG451"/>
      <c r="BH451"/>
      <c r="BI451"/>
      <c r="BJ451"/>
      <c r="BK451"/>
      <c r="BL451"/>
      <c r="BM451"/>
      <c r="BN451"/>
      <c r="BO451"/>
      <c r="BP451"/>
      <c r="BQ451"/>
      <c r="BR451"/>
      <c r="BS451"/>
      <c r="BT451"/>
      <c r="BU451"/>
      <c r="BV451"/>
      <c r="BW451"/>
      <c r="BX451"/>
    </row>
    <row r="452" spans="2:76" s="95" customFormat="1" x14ac:dyDescent="0.2">
      <c r="B452" s="115"/>
      <c r="J452"/>
      <c r="K452"/>
      <c r="L452"/>
      <c r="M452"/>
      <c r="N452"/>
      <c r="O452"/>
      <c r="P452"/>
      <c r="Q452"/>
      <c r="R452"/>
      <c r="S452"/>
      <c r="T452"/>
      <c r="U452"/>
      <c r="V452"/>
      <c r="W452"/>
      <c r="X452"/>
      <c r="Y452"/>
      <c r="Z452"/>
      <c r="AA452"/>
      <c r="AB452"/>
      <c r="AC452"/>
      <c r="AD452"/>
      <c r="AE452"/>
      <c r="AF452"/>
      <c r="AG452"/>
      <c r="AH452"/>
      <c r="AI452"/>
      <c r="AJ452"/>
      <c r="AK452"/>
      <c r="AL452"/>
      <c r="AM452"/>
      <c r="AN452"/>
      <c r="AO452"/>
      <c r="AP452"/>
      <c r="AQ452"/>
      <c r="AR452"/>
      <c r="AS452"/>
      <c r="AT452"/>
      <c r="AU452"/>
      <c r="AV452"/>
      <c r="AW452"/>
      <c r="AX452"/>
      <c r="AY452"/>
      <c r="AZ452"/>
      <c r="BA452"/>
      <c r="BB452"/>
      <c r="BC452"/>
      <c r="BD452"/>
      <c r="BE452"/>
      <c r="BF452"/>
      <c r="BG452"/>
      <c r="BH452"/>
      <c r="BI452"/>
      <c r="BJ452"/>
      <c r="BK452"/>
      <c r="BL452"/>
      <c r="BM452"/>
      <c r="BN452"/>
      <c r="BO452"/>
      <c r="BP452"/>
      <c r="BQ452"/>
      <c r="BR452"/>
      <c r="BS452"/>
      <c r="BT452"/>
      <c r="BU452"/>
      <c r="BV452"/>
      <c r="BW452"/>
      <c r="BX452"/>
    </row>
    <row r="453" spans="2:76" s="95" customFormat="1" x14ac:dyDescent="0.2">
      <c r="B453" s="115"/>
      <c r="J453"/>
      <c r="K453"/>
      <c r="L453"/>
      <c r="M453"/>
      <c r="N453"/>
      <c r="O453"/>
      <c r="P453"/>
      <c r="Q453"/>
      <c r="R453"/>
      <c r="S453"/>
      <c r="T453"/>
      <c r="U453"/>
      <c r="V453"/>
      <c r="W453"/>
      <c r="X453"/>
      <c r="Y453"/>
      <c r="Z453"/>
      <c r="AA453"/>
      <c r="AB453"/>
      <c r="AC453"/>
      <c r="AD453"/>
      <c r="AE453"/>
      <c r="AF453"/>
      <c r="AG453"/>
      <c r="AH453"/>
      <c r="AI453"/>
      <c r="AJ453"/>
      <c r="AK453"/>
      <c r="AL453"/>
      <c r="AM453"/>
      <c r="AN453"/>
      <c r="AO453"/>
      <c r="AP453"/>
      <c r="AQ453"/>
      <c r="AR453"/>
      <c r="AS453"/>
      <c r="AT453"/>
      <c r="AU453"/>
      <c r="AV453"/>
      <c r="AW453"/>
      <c r="AX453"/>
      <c r="AY453"/>
      <c r="AZ453"/>
      <c r="BA453"/>
      <c r="BB453"/>
      <c r="BC453"/>
      <c r="BD453"/>
      <c r="BE453"/>
      <c r="BF453"/>
      <c r="BG453"/>
      <c r="BH453"/>
      <c r="BI453"/>
      <c r="BJ453"/>
      <c r="BK453"/>
      <c r="BL453"/>
      <c r="BM453"/>
      <c r="BN453"/>
      <c r="BO453"/>
      <c r="BP453"/>
      <c r="BQ453"/>
      <c r="BR453"/>
      <c r="BS453"/>
      <c r="BT453"/>
      <c r="BU453"/>
      <c r="BV453"/>
      <c r="BW453"/>
      <c r="BX453"/>
    </row>
    <row r="454" spans="2:76" s="95" customFormat="1" x14ac:dyDescent="0.2">
      <c r="B454" s="115"/>
      <c r="J454"/>
      <c r="K454"/>
      <c r="L454"/>
      <c r="M454"/>
      <c r="N454"/>
      <c r="O454"/>
      <c r="P454"/>
      <c r="Q454"/>
      <c r="R454"/>
      <c r="S454"/>
      <c r="T454"/>
      <c r="U454"/>
      <c r="V454"/>
      <c r="W454"/>
      <c r="X454"/>
      <c r="Y454"/>
      <c r="Z454"/>
      <c r="AA454"/>
      <c r="AB454"/>
      <c r="AC454"/>
      <c r="AD454"/>
      <c r="AE454"/>
      <c r="AF454"/>
      <c r="AG454"/>
      <c r="AH454"/>
      <c r="AI454"/>
      <c r="AJ454"/>
      <c r="AK454"/>
      <c r="AL454"/>
      <c r="AM454"/>
      <c r="AN454"/>
      <c r="AO454"/>
      <c r="AP454"/>
      <c r="AQ454"/>
      <c r="AR454"/>
      <c r="AS454"/>
      <c r="AT454"/>
      <c r="AU454"/>
      <c r="AV454"/>
      <c r="AW454"/>
      <c r="AX454"/>
      <c r="AY454"/>
      <c r="AZ454"/>
      <c r="BA454"/>
      <c r="BB454"/>
      <c r="BC454"/>
      <c r="BD454"/>
      <c r="BE454"/>
      <c r="BF454"/>
      <c r="BG454"/>
      <c r="BH454"/>
      <c r="BI454"/>
      <c r="BJ454"/>
      <c r="BK454"/>
      <c r="BL454"/>
      <c r="BM454"/>
      <c r="BN454"/>
      <c r="BO454"/>
      <c r="BP454"/>
      <c r="BQ454"/>
      <c r="BR454"/>
      <c r="BS454"/>
      <c r="BT454"/>
      <c r="BU454"/>
      <c r="BV454"/>
      <c r="BW454"/>
      <c r="BX454"/>
    </row>
    <row r="455" spans="2:76" s="95" customFormat="1" x14ac:dyDescent="0.2">
      <c r="B455" s="115"/>
      <c r="J455"/>
      <c r="K455"/>
      <c r="L455"/>
      <c r="M455"/>
      <c r="N455"/>
      <c r="O455"/>
      <c r="P455"/>
      <c r="Q455"/>
      <c r="R455"/>
      <c r="S455"/>
      <c r="T455"/>
      <c r="U455"/>
      <c r="V455"/>
      <c r="W455"/>
      <c r="X455"/>
      <c r="Y455"/>
      <c r="Z455"/>
      <c r="AA455"/>
      <c r="AB455"/>
      <c r="AC455"/>
      <c r="AD455"/>
      <c r="AE455"/>
      <c r="AF455"/>
      <c r="AG455"/>
      <c r="AH455"/>
      <c r="AI455"/>
      <c r="AJ455"/>
      <c r="AK455"/>
      <c r="AL455"/>
      <c r="AM455"/>
      <c r="AN455"/>
      <c r="AO455"/>
      <c r="AP455"/>
      <c r="AQ455"/>
      <c r="AR455"/>
      <c r="AS455"/>
      <c r="AT455"/>
      <c r="AU455"/>
      <c r="AV455"/>
      <c r="AW455"/>
      <c r="AX455"/>
      <c r="AY455"/>
      <c r="AZ455"/>
      <c r="BA455"/>
      <c r="BB455"/>
      <c r="BC455"/>
      <c r="BD455"/>
      <c r="BE455"/>
      <c r="BF455"/>
      <c r="BG455"/>
      <c r="BH455"/>
      <c r="BI455"/>
      <c r="BJ455"/>
      <c r="BK455"/>
      <c r="BL455"/>
      <c r="BM455"/>
      <c r="BN455"/>
      <c r="BO455"/>
      <c r="BP455"/>
      <c r="BQ455"/>
      <c r="BR455"/>
      <c r="BS455"/>
      <c r="BT455"/>
      <c r="BU455"/>
      <c r="BV455"/>
      <c r="BW455"/>
      <c r="BX455"/>
    </row>
    <row r="456" spans="2:76" s="95" customFormat="1" x14ac:dyDescent="0.2">
      <c r="B456" s="115"/>
      <c r="J456"/>
      <c r="K456"/>
      <c r="L456"/>
      <c r="M456"/>
      <c r="N456"/>
      <c r="O456"/>
      <c r="P456"/>
      <c r="Q456"/>
      <c r="R456"/>
      <c r="S456"/>
      <c r="T456"/>
      <c r="U456"/>
      <c r="V456"/>
      <c r="W456"/>
      <c r="X456"/>
      <c r="Y456"/>
      <c r="Z456"/>
      <c r="AA456"/>
      <c r="AB456"/>
      <c r="AC456"/>
      <c r="AD456"/>
      <c r="AE456"/>
      <c r="AF456"/>
      <c r="AG456"/>
      <c r="AH456"/>
      <c r="AI456"/>
      <c r="AJ456"/>
      <c r="AK456"/>
      <c r="AL456"/>
      <c r="AM456"/>
      <c r="AN456"/>
      <c r="AO456"/>
      <c r="AP456"/>
      <c r="AQ456"/>
      <c r="AR456"/>
      <c r="AS456"/>
      <c r="AT456"/>
      <c r="AU456"/>
      <c r="AV456"/>
      <c r="AW456"/>
      <c r="AX456"/>
      <c r="AY456"/>
      <c r="AZ456"/>
      <c r="BA456"/>
      <c r="BB456"/>
      <c r="BC456"/>
      <c r="BD456"/>
      <c r="BE456"/>
      <c r="BF456"/>
      <c r="BG456"/>
      <c r="BH456"/>
      <c r="BI456"/>
      <c r="BJ456"/>
      <c r="BK456"/>
      <c r="BL456"/>
      <c r="BM456"/>
      <c r="BN456"/>
      <c r="BO456"/>
      <c r="BP456"/>
      <c r="BQ456"/>
      <c r="BR456"/>
      <c r="BS456"/>
      <c r="BT456"/>
      <c r="BU456"/>
      <c r="BV456"/>
      <c r="BW456"/>
      <c r="BX456"/>
    </row>
    <row r="457" spans="2:76" s="95" customFormat="1" x14ac:dyDescent="0.2">
      <c r="B457" s="115"/>
      <c r="J457"/>
      <c r="K457"/>
      <c r="L457"/>
      <c r="M457"/>
      <c r="N457"/>
      <c r="O457"/>
      <c r="P457"/>
      <c r="Q457"/>
      <c r="R457"/>
      <c r="S457"/>
      <c r="T457"/>
      <c r="U457"/>
      <c r="V457"/>
      <c r="W457"/>
      <c r="X457"/>
      <c r="Y457"/>
      <c r="Z457"/>
      <c r="AA457"/>
      <c r="AB457"/>
      <c r="AC457"/>
      <c r="AD457"/>
      <c r="AE457"/>
      <c r="AF457"/>
      <c r="AG457"/>
      <c r="AH457"/>
      <c r="AI457"/>
      <c r="AJ457"/>
      <c r="AK457"/>
      <c r="AL457"/>
      <c r="AM457"/>
      <c r="AN457"/>
      <c r="AO457"/>
      <c r="AP457"/>
      <c r="AQ457"/>
      <c r="AR457"/>
      <c r="AS457"/>
      <c r="AT457"/>
      <c r="AU457"/>
      <c r="AV457"/>
      <c r="AW457"/>
      <c r="AX457"/>
      <c r="AY457"/>
      <c r="AZ457"/>
      <c r="BA457"/>
      <c r="BB457"/>
      <c r="BC457"/>
      <c r="BD457"/>
      <c r="BE457"/>
      <c r="BF457"/>
      <c r="BG457"/>
      <c r="BH457"/>
      <c r="BI457"/>
      <c r="BJ457"/>
      <c r="BK457"/>
      <c r="BL457"/>
      <c r="BM457"/>
      <c r="BN457"/>
      <c r="BO457"/>
      <c r="BP457"/>
      <c r="BQ457"/>
      <c r="BR457"/>
      <c r="BS457"/>
      <c r="BT457"/>
      <c r="BU457"/>
      <c r="BV457"/>
      <c r="BW457"/>
      <c r="BX457"/>
    </row>
    <row r="458" spans="2:76" s="95" customFormat="1" x14ac:dyDescent="0.2">
      <c r="B458" s="115"/>
      <c r="J458"/>
      <c r="K458"/>
      <c r="L458"/>
      <c r="M458"/>
      <c r="N458"/>
      <c r="O458"/>
      <c r="P458"/>
      <c r="Q458"/>
      <c r="R458"/>
      <c r="S458"/>
      <c r="T458"/>
      <c r="U458"/>
      <c r="V458"/>
      <c r="W458"/>
      <c r="X458"/>
      <c r="Y458"/>
      <c r="Z458"/>
      <c r="AA458"/>
      <c r="AB458"/>
      <c r="AC458"/>
      <c r="AD458"/>
      <c r="AE458"/>
      <c r="AF458"/>
      <c r="AG458"/>
      <c r="AH458"/>
      <c r="AI458"/>
      <c r="AJ458"/>
      <c r="AK458"/>
      <c r="AL458"/>
      <c r="AM458"/>
      <c r="AN458"/>
      <c r="AO458"/>
      <c r="AP458"/>
      <c r="AQ458"/>
      <c r="AR458"/>
      <c r="AS458"/>
      <c r="AT458"/>
      <c r="AU458"/>
      <c r="AV458"/>
      <c r="AW458"/>
      <c r="AX458"/>
      <c r="AY458"/>
      <c r="AZ458"/>
      <c r="BA458"/>
      <c r="BB458"/>
      <c r="BC458"/>
      <c r="BD458"/>
      <c r="BE458"/>
      <c r="BF458"/>
      <c r="BG458"/>
      <c r="BH458"/>
      <c r="BI458"/>
      <c r="BJ458"/>
      <c r="BK458"/>
      <c r="BL458"/>
      <c r="BM458"/>
      <c r="BN458"/>
      <c r="BO458"/>
      <c r="BP458"/>
      <c r="BQ458"/>
      <c r="BR458"/>
      <c r="BS458"/>
      <c r="BT458"/>
      <c r="BU458"/>
      <c r="BV458"/>
      <c r="BW458"/>
      <c r="BX458"/>
    </row>
    <row r="459" spans="2:76" s="95" customFormat="1" x14ac:dyDescent="0.2">
      <c r="B459" s="115"/>
      <c r="J459"/>
      <c r="K459"/>
      <c r="L459"/>
      <c r="M459"/>
      <c r="N459"/>
      <c r="O459"/>
      <c r="P459"/>
      <c r="Q459"/>
      <c r="R459"/>
      <c r="S459"/>
      <c r="T459"/>
      <c r="U459"/>
      <c r="V459"/>
      <c r="W459"/>
      <c r="X459"/>
      <c r="Y459"/>
      <c r="Z459"/>
      <c r="AA459"/>
      <c r="AB459"/>
      <c r="AC459"/>
      <c r="AD459"/>
      <c r="AE459"/>
      <c r="AF459"/>
      <c r="AG459"/>
      <c r="AH459"/>
      <c r="AI459"/>
      <c r="AJ459"/>
      <c r="AK459"/>
      <c r="AL459"/>
      <c r="AM459"/>
      <c r="AN459"/>
      <c r="AO459"/>
      <c r="AP459"/>
      <c r="AQ459"/>
      <c r="AR459"/>
      <c r="AS459"/>
      <c r="AT459"/>
      <c r="AU459"/>
      <c r="AV459"/>
      <c r="AW459"/>
      <c r="AX459"/>
      <c r="AY459"/>
      <c r="AZ459"/>
      <c r="BA459"/>
      <c r="BB459"/>
      <c r="BC459"/>
      <c r="BD459"/>
      <c r="BE459"/>
      <c r="BF459"/>
      <c r="BG459"/>
      <c r="BH459"/>
      <c r="BI459"/>
      <c r="BJ459"/>
      <c r="BK459"/>
      <c r="BL459"/>
      <c r="BM459"/>
      <c r="BN459"/>
      <c r="BO459"/>
      <c r="BP459"/>
      <c r="BQ459"/>
      <c r="BR459"/>
      <c r="BS459"/>
      <c r="BT459"/>
      <c r="BU459"/>
      <c r="BV459"/>
      <c r="BW459"/>
      <c r="BX459"/>
    </row>
    <row r="460" spans="2:76" s="95" customFormat="1" x14ac:dyDescent="0.2">
      <c r="B460" s="115"/>
      <c r="J460"/>
      <c r="K460"/>
      <c r="L460"/>
      <c r="M460"/>
      <c r="N460"/>
      <c r="O460"/>
      <c r="P460"/>
      <c r="Q460"/>
      <c r="R460"/>
      <c r="S460"/>
      <c r="T460"/>
      <c r="U460"/>
      <c r="V460"/>
      <c r="W460"/>
      <c r="X460"/>
      <c r="Y460"/>
      <c r="Z460"/>
      <c r="AA460"/>
      <c r="AB460"/>
      <c r="AC460"/>
      <c r="AD460"/>
      <c r="AE460"/>
      <c r="AF460"/>
      <c r="AG460"/>
      <c r="AH460"/>
      <c r="AI460"/>
      <c r="AJ460"/>
      <c r="AK460"/>
      <c r="AL460"/>
      <c r="AM460"/>
      <c r="AN460"/>
      <c r="AO460"/>
      <c r="AP460"/>
      <c r="AQ460"/>
      <c r="AR460"/>
      <c r="AS460"/>
      <c r="AT460"/>
      <c r="AU460"/>
      <c r="AV460"/>
      <c r="AW460"/>
      <c r="AX460"/>
      <c r="AY460"/>
      <c r="AZ460"/>
      <c r="BA460"/>
      <c r="BB460"/>
      <c r="BC460"/>
      <c r="BD460"/>
      <c r="BE460"/>
      <c r="BF460"/>
      <c r="BG460"/>
      <c r="BH460"/>
      <c r="BI460"/>
      <c r="BJ460"/>
      <c r="BK460"/>
      <c r="BL460"/>
      <c r="BM460"/>
      <c r="BN460"/>
      <c r="BO460"/>
      <c r="BP460"/>
      <c r="BQ460"/>
      <c r="BR460"/>
      <c r="BS460"/>
      <c r="BT460"/>
      <c r="BU460"/>
      <c r="BV460"/>
      <c r="BW460"/>
      <c r="BX460"/>
    </row>
    <row r="461" spans="2:76" s="95" customFormat="1" x14ac:dyDescent="0.2">
      <c r="B461" s="115"/>
      <c r="J461"/>
      <c r="K461"/>
      <c r="L461"/>
      <c r="M461"/>
      <c r="N461"/>
      <c r="O461"/>
      <c r="P461"/>
      <c r="Q461"/>
      <c r="R461"/>
      <c r="S461"/>
      <c r="T461"/>
      <c r="U461"/>
      <c r="V461"/>
      <c r="W461"/>
      <c r="X461"/>
      <c r="Y461"/>
      <c r="Z461"/>
      <c r="AA461"/>
      <c r="AB461"/>
      <c r="AC461"/>
      <c r="AD461"/>
      <c r="AE461"/>
      <c r="AF461"/>
      <c r="AG461"/>
      <c r="AH461"/>
      <c r="AI461"/>
      <c r="AJ461"/>
      <c r="AK461"/>
      <c r="AL461"/>
      <c r="AM461"/>
      <c r="AN461"/>
      <c r="AO461"/>
      <c r="AP461"/>
      <c r="AQ461"/>
      <c r="AR461"/>
      <c r="AS461"/>
      <c r="AT461"/>
      <c r="AU461"/>
      <c r="AV461"/>
      <c r="AW461"/>
      <c r="AX461"/>
      <c r="AY461"/>
      <c r="AZ461"/>
      <c r="BA461"/>
      <c r="BB461"/>
      <c r="BC461"/>
      <c r="BD461"/>
      <c r="BE461"/>
      <c r="BF461"/>
      <c r="BG461"/>
      <c r="BH461"/>
      <c r="BI461"/>
      <c r="BJ461"/>
      <c r="BK461"/>
      <c r="BL461"/>
      <c r="BM461"/>
      <c r="BN461"/>
      <c r="BO461"/>
      <c r="BP461"/>
      <c r="BQ461"/>
      <c r="BR461"/>
      <c r="BS461"/>
      <c r="BT461"/>
      <c r="BU461"/>
      <c r="BV461"/>
      <c r="BW461"/>
      <c r="BX461"/>
    </row>
    <row r="462" spans="2:76" s="95" customFormat="1" x14ac:dyDescent="0.2">
      <c r="B462" s="115"/>
      <c r="J462"/>
      <c r="K462"/>
      <c r="L462"/>
      <c r="M462"/>
      <c r="N462"/>
      <c r="O462"/>
      <c r="P462"/>
      <c r="Q462"/>
      <c r="R462"/>
      <c r="S462"/>
      <c r="T462"/>
      <c r="U462"/>
      <c r="V462"/>
      <c r="W462"/>
      <c r="X462"/>
      <c r="Y462"/>
      <c r="Z462"/>
      <c r="AA462"/>
      <c r="AB462"/>
      <c r="AC462"/>
      <c r="AD462"/>
      <c r="AE462"/>
      <c r="AF462"/>
      <c r="AG462"/>
      <c r="AH462"/>
      <c r="AI462"/>
      <c r="AJ462"/>
      <c r="AK462"/>
      <c r="AL462"/>
      <c r="AM462"/>
      <c r="AN462"/>
      <c r="AO462"/>
      <c r="AP462"/>
      <c r="AQ462"/>
      <c r="AR462"/>
      <c r="AS462"/>
      <c r="AT462"/>
      <c r="AU462"/>
      <c r="AV462"/>
      <c r="AW462"/>
      <c r="AX462"/>
      <c r="AY462"/>
      <c r="AZ462"/>
      <c r="BA462"/>
      <c r="BB462"/>
      <c r="BC462"/>
      <c r="BD462"/>
      <c r="BE462"/>
      <c r="BF462"/>
      <c r="BG462"/>
      <c r="BH462"/>
      <c r="BI462"/>
      <c r="BJ462"/>
      <c r="BK462"/>
      <c r="BL462"/>
      <c r="BM462"/>
      <c r="BN462"/>
      <c r="BO462"/>
      <c r="BP462"/>
      <c r="BQ462"/>
      <c r="BR462"/>
      <c r="BS462"/>
      <c r="BT462"/>
      <c r="BU462"/>
      <c r="BV462"/>
      <c r="BW462"/>
      <c r="BX462"/>
    </row>
    <row r="463" spans="2:76" s="95" customFormat="1" x14ac:dyDescent="0.2">
      <c r="B463" s="115"/>
      <c r="J463"/>
      <c r="K463"/>
      <c r="L463"/>
      <c r="M463"/>
      <c r="N463"/>
      <c r="O463"/>
      <c r="P463"/>
      <c r="Q463"/>
      <c r="R463"/>
      <c r="S463"/>
      <c r="T463"/>
      <c r="U463"/>
      <c r="V463"/>
      <c r="W463"/>
      <c r="X463"/>
      <c r="Y463"/>
      <c r="Z463"/>
      <c r="AA463"/>
      <c r="AB463"/>
      <c r="AC463"/>
      <c r="AD463"/>
      <c r="AE463"/>
      <c r="AF463"/>
      <c r="AG463"/>
      <c r="AH463"/>
      <c r="AI463"/>
      <c r="AJ463"/>
      <c r="AK463"/>
      <c r="AL463"/>
      <c r="AM463"/>
      <c r="AN463"/>
      <c r="AO463"/>
      <c r="AP463"/>
      <c r="AQ463"/>
      <c r="AR463"/>
      <c r="AS463"/>
      <c r="AT463"/>
      <c r="AU463"/>
      <c r="AV463"/>
      <c r="AW463"/>
      <c r="AX463"/>
      <c r="AY463"/>
      <c r="AZ463"/>
      <c r="BA463"/>
      <c r="BB463"/>
      <c r="BC463"/>
      <c r="BD463"/>
      <c r="BE463"/>
      <c r="BF463"/>
      <c r="BG463"/>
      <c r="BH463"/>
      <c r="BI463"/>
      <c r="BJ463"/>
      <c r="BK463"/>
      <c r="BL463"/>
      <c r="BM463"/>
      <c r="BN463"/>
      <c r="BO463"/>
      <c r="BP463"/>
      <c r="BQ463"/>
      <c r="BR463"/>
      <c r="BS463"/>
      <c r="BT463"/>
      <c r="BU463"/>
      <c r="BV463"/>
      <c r="BW463"/>
      <c r="BX463"/>
    </row>
    <row r="464" spans="2:76" s="95" customFormat="1" x14ac:dyDescent="0.2">
      <c r="B464" s="115"/>
      <c r="J464"/>
      <c r="K464"/>
      <c r="L464"/>
      <c r="M464"/>
      <c r="N464"/>
      <c r="O464"/>
      <c r="P464"/>
      <c r="Q464"/>
      <c r="R464"/>
      <c r="S464"/>
      <c r="T464"/>
      <c r="U464"/>
      <c r="V464"/>
      <c r="W464"/>
      <c r="X464"/>
      <c r="Y464"/>
      <c r="Z464"/>
      <c r="AA464"/>
      <c r="AB464"/>
      <c r="AC464"/>
      <c r="AD464"/>
      <c r="AE464"/>
      <c r="AF464"/>
      <c r="AG464"/>
      <c r="AH464"/>
      <c r="AI464"/>
      <c r="AJ464"/>
      <c r="AK464"/>
      <c r="AL464"/>
      <c r="AM464"/>
      <c r="AN464"/>
      <c r="AO464"/>
      <c r="AP464"/>
      <c r="AQ464"/>
      <c r="AR464"/>
      <c r="AS464"/>
      <c r="AT464"/>
      <c r="AU464"/>
      <c r="AV464"/>
      <c r="AW464"/>
      <c r="AX464"/>
      <c r="AY464"/>
      <c r="AZ464"/>
      <c r="BA464"/>
      <c r="BB464"/>
      <c r="BC464"/>
      <c r="BD464"/>
      <c r="BE464"/>
      <c r="BF464"/>
      <c r="BG464"/>
      <c r="BH464"/>
      <c r="BI464"/>
      <c r="BJ464"/>
      <c r="BK464"/>
      <c r="BL464"/>
      <c r="BM464"/>
      <c r="BN464"/>
      <c r="BO464"/>
      <c r="BP464"/>
      <c r="BQ464"/>
      <c r="BR464"/>
      <c r="BS464"/>
      <c r="BT464"/>
      <c r="BU464"/>
      <c r="BV464"/>
      <c r="BW464"/>
      <c r="BX464"/>
    </row>
    <row r="465" spans="2:76" s="95" customFormat="1" x14ac:dyDescent="0.2">
      <c r="B465" s="115"/>
      <c r="J465"/>
      <c r="K465"/>
      <c r="L465"/>
      <c r="M465"/>
      <c r="N465"/>
      <c r="O465"/>
      <c r="P465"/>
      <c r="Q465"/>
      <c r="R465"/>
      <c r="S465"/>
      <c r="T465"/>
      <c r="U465"/>
      <c r="V465"/>
      <c r="W465"/>
      <c r="X465"/>
      <c r="Y465"/>
      <c r="Z465"/>
      <c r="AA465"/>
      <c r="AB465"/>
      <c r="AC465"/>
      <c r="AD465"/>
      <c r="AE465"/>
      <c r="AF465"/>
      <c r="AG465"/>
      <c r="AH465"/>
      <c r="AI465"/>
      <c r="AJ465"/>
      <c r="AK465"/>
      <c r="AL465"/>
      <c r="AM465"/>
      <c r="AN465"/>
      <c r="AO465"/>
      <c r="AP465"/>
      <c r="AQ465"/>
      <c r="AR465"/>
      <c r="AS465"/>
      <c r="AT465"/>
      <c r="AU465"/>
      <c r="AV465"/>
      <c r="AW465"/>
      <c r="AX465"/>
      <c r="AY465"/>
      <c r="AZ465"/>
      <c r="BA465"/>
      <c r="BB465"/>
      <c r="BC465"/>
      <c r="BD465"/>
      <c r="BE465"/>
      <c r="BF465"/>
      <c r="BG465"/>
      <c r="BH465"/>
      <c r="BI465"/>
      <c r="BJ465"/>
      <c r="BK465"/>
      <c r="BL465"/>
      <c r="BM465"/>
      <c r="BN465"/>
      <c r="BO465"/>
      <c r="BP465"/>
      <c r="BQ465"/>
      <c r="BR465"/>
      <c r="BS465"/>
      <c r="BT465"/>
      <c r="BU465"/>
      <c r="BV465"/>
      <c r="BW465"/>
      <c r="BX465"/>
    </row>
    <row r="466" spans="2:76" s="95" customFormat="1" x14ac:dyDescent="0.2">
      <c r="B466" s="115"/>
      <c r="J466"/>
      <c r="K466"/>
      <c r="L466"/>
      <c r="M466"/>
      <c r="N466"/>
      <c r="O466"/>
      <c r="P466"/>
      <c r="Q466"/>
      <c r="R466"/>
      <c r="S466"/>
      <c r="T466"/>
      <c r="U466"/>
      <c r="V466"/>
      <c r="W466"/>
      <c r="X466"/>
      <c r="Y466"/>
      <c r="Z466"/>
      <c r="AA466"/>
      <c r="AB466"/>
      <c r="AC466"/>
      <c r="AD466"/>
      <c r="AE466"/>
      <c r="AF466"/>
      <c r="AG466"/>
      <c r="AH466"/>
      <c r="AI466"/>
      <c r="AJ466"/>
      <c r="AK466"/>
      <c r="AL466"/>
      <c r="AM466"/>
      <c r="AN466"/>
      <c r="AO466"/>
      <c r="AP466"/>
      <c r="AQ466"/>
      <c r="AR466"/>
      <c r="AS466"/>
      <c r="AT466"/>
      <c r="AU466"/>
      <c r="AV466"/>
      <c r="AW466"/>
      <c r="AX466"/>
      <c r="AY466"/>
      <c r="AZ466"/>
      <c r="BA466"/>
      <c r="BB466"/>
      <c r="BC466"/>
      <c r="BD466"/>
      <c r="BE466"/>
      <c r="BF466"/>
      <c r="BG466"/>
      <c r="BH466"/>
      <c r="BI466"/>
      <c r="BJ466"/>
      <c r="BK466"/>
      <c r="BL466"/>
      <c r="BM466"/>
      <c r="BN466"/>
      <c r="BO466"/>
      <c r="BP466"/>
      <c r="BQ466"/>
      <c r="BR466"/>
      <c r="BS466"/>
      <c r="BT466"/>
      <c r="BU466"/>
      <c r="BV466"/>
      <c r="BW466"/>
      <c r="BX466"/>
    </row>
    <row r="467" spans="2:76" s="95" customFormat="1" x14ac:dyDescent="0.2">
      <c r="B467" s="115"/>
      <c r="J467"/>
      <c r="K467"/>
      <c r="L467"/>
      <c r="M467"/>
      <c r="N467"/>
      <c r="O467"/>
      <c r="P467"/>
      <c r="Q467"/>
      <c r="R467"/>
      <c r="S467"/>
      <c r="T467"/>
      <c r="U467"/>
      <c r="V467"/>
      <c r="W467"/>
      <c r="X467"/>
      <c r="Y467"/>
      <c r="Z467"/>
      <c r="AA467"/>
      <c r="AB467"/>
      <c r="AC467"/>
      <c r="AD467"/>
      <c r="AE467"/>
      <c r="AF467"/>
      <c r="AG467"/>
      <c r="AH467"/>
      <c r="AI467"/>
      <c r="AJ467"/>
      <c r="AK467"/>
      <c r="AL467"/>
      <c r="AM467"/>
      <c r="AN467"/>
      <c r="AO467"/>
      <c r="AP467"/>
      <c r="AQ467"/>
      <c r="AR467"/>
      <c r="AS467"/>
      <c r="AT467"/>
      <c r="AU467"/>
      <c r="AV467"/>
      <c r="AW467"/>
      <c r="AX467"/>
      <c r="AY467"/>
      <c r="AZ467"/>
      <c r="BA467"/>
      <c r="BB467"/>
      <c r="BC467"/>
      <c r="BD467"/>
      <c r="BE467"/>
      <c r="BF467"/>
      <c r="BG467"/>
      <c r="BH467"/>
      <c r="BI467"/>
      <c r="BJ467"/>
      <c r="BK467"/>
      <c r="BL467"/>
      <c r="BM467"/>
      <c r="BN467"/>
      <c r="BO467"/>
      <c r="BP467"/>
      <c r="BQ467"/>
      <c r="BR467"/>
      <c r="BS467"/>
      <c r="BT467"/>
      <c r="BU467"/>
      <c r="BV467"/>
      <c r="BW467"/>
      <c r="BX467"/>
    </row>
    <row r="468" spans="2:76" s="95" customFormat="1" x14ac:dyDescent="0.2">
      <c r="B468" s="115"/>
      <c r="J468"/>
      <c r="K468"/>
      <c r="L468"/>
      <c r="M468"/>
      <c r="N468"/>
      <c r="O468"/>
      <c r="P468"/>
      <c r="Q468"/>
      <c r="R468"/>
      <c r="S468"/>
      <c r="T468"/>
      <c r="U468"/>
      <c r="V468"/>
      <c r="W468"/>
      <c r="X468"/>
      <c r="Y468"/>
      <c r="Z468"/>
      <c r="AA468"/>
      <c r="AB468"/>
      <c r="AC468"/>
      <c r="AD468"/>
      <c r="AE468"/>
      <c r="AF468"/>
      <c r="AG468"/>
      <c r="AH468"/>
      <c r="AI468"/>
      <c r="AJ468"/>
      <c r="AK468"/>
      <c r="AL468"/>
      <c r="AM468"/>
      <c r="AN468"/>
      <c r="AO468"/>
      <c r="AP468"/>
      <c r="AQ468"/>
      <c r="AR468"/>
      <c r="AS468"/>
      <c r="AT468"/>
      <c r="AU468"/>
      <c r="AV468"/>
      <c r="AW468"/>
      <c r="AX468"/>
      <c r="AY468"/>
      <c r="AZ468"/>
      <c r="BA468"/>
      <c r="BB468"/>
      <c r="BC468"/>
      <c r="BD468"/>
      <c r="BE468"/>
      <c r="BF468"/>
      <c r="BG468"/>
      <c r="BH468"/>
      <c r="BI468"/>
      <c r="BJ468"/>
      <c r="BK468"/>
      <c r="BL468"/>
      <c r="BM468"/>
      <c r="BN468"/>
      <c r="BO468"/>
      <c r="BP468"/>
      <c r="BQ468"/>
      <c r="BR468"/>
      <c r="BS468"/>
      <c r="BT468"/>
      <c r="BU468"/>
      <c r="BV468"/>
      <c r="BW468"/>
      <c r="BX468"/>
    </row>
    <row r="469" spans="2:76" s="95" customFormat="1" x14ac:dyDescent="0.2">
      <c r="B469" s="115"/>
      <c r="J469"/>
      <c r="K469"/>
      <c r="L469"/>
      <c r="M469"/>
      <c r="N469"/>
      <c r="O469"/>
      <c r="P469"/>
      <c r="Q469"/>
      <c r="R469"/>
      <c r="S469"/>
      <c r="T469"/>
      <c r="U469"/>
      <c r="V469"/>
      <c r="W469"/>
      <c r="X469"/>
      <c r="Y469"/>
      <c r="Z469"/>
      <c r="AA469"/>
      <c r="AB469"/>
      <c r="AC469"/>
      <c r="AD469"/>
      <c r="AE469"/>
      <c r="AF469"/>
      <c r="AG469"/>
      <c r="AH469"/>
      <c r="AI469"/>
      <c r="AJ469"/>
      <c r="AK469"/>
      <c r="AL469"/>
      <c r="AM469"/>
      <c r="AN469"/>
      <c r="AO469"/>
      <c r="AP469"/>
      <c r="AQ469"/>
      <c r="AR469"/>
      <c r="AS469"/>
      <c r="AT469"/>
      <c r="AU469"/>
      <c r="AV469"/>
      <c r="AW469"/>
      <c r="AX469"/>
      <c r="AY469"/>
      <c r="AZ469"/>
      <c r="BA469"/>
      <c r="BB469"/>
      <c r="BC469"/>
      <c r="BD469"/>
      <c r="BE469"/>
      <c r="BF469"/>
      <c r="BG469"/>
      <c r="BH469"/>
      <c r="BI469"/>
      <c r="BJ469"/>
      <c r="BK469"/>
      <c r="BL469"/>
      <c r="BM469"/>
      <c r="BN469"/>
      <c r="BO469"/>
      <c r="BP469"/>
      <c r="BQ469"/>
      <c r="BR469"/>
      <c r="BS469"/>
      <c r="BT469"/>
      <c r="BU469"/>
      <c r="BV469"/>
      <c r="BW469"/>
      <c r="BX469"/>
    </row>
    <row r="470" spans="2:76" s="95" customFormat="1" x14ac:dyDescent="0.2">
      <c r="B470" s="115"/>
      <c r="J470"/>
      <c r="K470"/>
      <c r="L470"/>
      <c r="M470"/>
      <c r="N470"/>
      <c r="O470"/>
      <c r="P470"/>
      <c r="Q470"/>
      <c r="R470"/>
      <c r="S470"/>
      <c r="T470"/>
      <c r="U470"/>
      <c r="V470"/>
      <c r="W470"/>
      <c r="X470"/>
      <c r="Y470"/>
      <c r="Z470"/>
      <c r="AA470"/>
      <c r="AB470"/>
      <c r="AC470"/>
      <c r="AD470"/>
      <c r="AE470"/>
      <c r="AF470"/>
      <c r="AG470"/>
      <c r="AH470"/>
      <c r="AI470"/>
      <c r="AJ470"/>
      <c r="AK470"/>
      <c r="AL470"/>
      <c r="AM470"/>
      <c r="AN470"/>
      <c r="AO470"/>
      <c r="AP470"/>
      <c r="AQ470"/>
      <c r="AR470"/>
      <c r="AS470"/>
      <c r="AT470"/>
      <c r="AU470"/>
      <c r="AV470"/>
      <c r="AW470"/>
      <c r="AX470"/>
      <c r="AY470"/>
      <c r="AZ470"/>
      <c r="BA470"/>
      <c r="BB470"/>
      <c r="BC470"/>
      <c r="BD470"/>
      <c r="BE470"/>
      <c r="BF470"/>
      <c r="BG470"/>
      <c r="BH470"/>
      <c r="BI470"/>
      <c r="BJ470"/>
      <c r="BK470"/>
      <c r="BL470"/>
      <c r="BM470"/>
      <c r="BN470"/>
      <c r="BO470"/>
      <c r="BP470"/>
      <c r="BQ470"/>
      <c r="BR470"/>
      <c r="BS470"/>
      <c r="BT470"/>
      <c r="BU470"/>
      <c r="BV470"/>
      <c r="BW470"/>
      <c r="BX470"/>
    </row>
    <row r="471" spans="2:76" s="95" customFormat="1" x14ac:dyDescent="0.2">
      <c r="B471" s="115"/>
      <c r="J471"/>
      <c r="K471"/>
      <c r="L471"/>
      <c r="M471"/>
      <c r="N471"/>
      <c r="O471"/>
      <c r="P471"/>
      <c r="Q471"/>
      <c r="R471"/>
      <c r="S471"/>
      <c r="T471"/>
      <c r="U471"/>
      <c r="V471"/>
      <c r="W471"/>
      <c r="X471"/>
      <c r="Y471"/>
      <c r="Z471"/>
      <c r="AA471"/>
      <c r="AB471"/>
      <c r="AC471"/>
      <c r="AD471"/>
      <c r="AE471"/>
      <c r="AF471"/>
      <c r="AG471"/>
      <c r="AH471"/>
      <c r="AI471"/>
      <c r="AJ471"/>
      <c r="AK471"/>
      <c r="AL471"/>
      <c r="AM471"/>
      <c r="AN471"/>
      <c r="AO471"/>
      <c r="AP471"/>
      <c r="AQ471"/>
      <c r="AR471"/>
      <c r="AS471"/>
      <c r="AT471"/>
      <c r="AU471"/>
      <c r="AV471"/>
      <c r="AW471"/>
      <c r="AX471"/>
      <c r="AY471"/>
      <c r="AZ471"/>
      <c r="BA471"/>
      <c r="BB471"/>
      <c r="BC471"/>
      <c r="BD471"/>
      <c r="BE471"/>
      <c r="BF471"/>
      <c r="BG471"/>
      <c r="BH471"/>
      <c r="BI471"/>
      <c r="BJ471"/>
      <c r="BK471"/>
      <c r="BL471"/>
      <c r="BM471"/>
      <c r="BN471"/>
      <c r="BO471"/>
      <c r="BP471"/>
      <c r="BQ471"/>
      <c r="BR471"/>
      <c r="BS471"/>
      <c r="BT471"/>
      <c r="BU471"/>
      <c r="BV471"/>
      <c r="BW471"/>
      <c r="BX471"/>
    </row>
    <row r="472" spans="2:76" s="95" customFormat="1" x14ac:dyDescent="0.2">
      <c r="B472" s="115"/>
      <c r="J472"/>
      <c r="K472"/>
      <c r="L472"/>
      <c r="M472"/>
      <c r="N472"/>
      <c r="O472"/>
      <c r="P472"/>
      <c r="Q472"/>
      <c r="R472"/>
      <c r="S472"/>
      <c r="T472"/>
      <c r="U472"/>
      <c r="V472"/>
      <c r="W472"/>
      <c r="X472"/>
      <c r="Y472"/>
      <c r="Z472"/>
      <c r="AA472"/>
      <c r="AB472"/>
      <c r="AC472"/>
      <c r="AD472"/>
      <c r="AE472"/>
      <c r="AF472"/>
      <c r="AG472"/>
      <c r="AH472"/>
      <c r="AI472"/>
      <c r="AJ472"/>
      <c r="AK472"/>
      <c r="AL472"/>
      <c r="AM472"/>
      <c r="AN472"/>
      <c r="AO472"/>
      <c r="AP472"/>
      <c r="AQ472"/>
      <c r="AR472"/>
      <c r="AS472"/>
      <c r="AT472"/>
      <c r="AU472"/>
      <c r="AV472"/>
      <c r="AW472"/>
      <c r="AX472"/>
      <c r="AY472"/>
      <c r="AZ472"/>
      <c r="BA472"/>
      <c r="BB472"/>
      <c r="BC472"/>
      <c r="BD472"/>
      <c r="BE472"/>
      <c r="BF472"/>
      <c r="BG472"/>
      <c r="BH472"/>
      <c r="BI472"/>
      <c r="BJ472"/>
      <c r="BK472"/>
      <c r="BL472"/>
      <c r="BM472"/>
      <c r="BN472"/>
      <c r="BO472"/>
      <c r="BP472"/>
      <c r="BQ472"/>
      <c r="BR472"/>
      <c r="BS472"/>
      <c r="BT472"/>
      <c r="BU472"/>
      <c r="BV472"/>
      <c r="BW472"/>
      <c r="BX472"/>
    </row>
    <row r="473" spans="2:76" s="95" customFormat="1" x14ac:dyDescent="0.2">
      <c r="B473" s="115"/>
      <c r="J473"/>
      <c r="K473"/>
      <c r="L473"/>
      <c r="M473"/>
      <c r="N473"/>
      <c r="O473"/>
      <c r="P473"/>
      <c r="Q473"/>
      <c r="R473"/>
      <c r="S473"/>
      <c r="T473"/>
      <c r="U473"/>
      <c r="V473"/>
      <c r="W473"/>
      <c r="X473"/>
      <c r="Y473"/>
      <c r="Z473"/>
      <c r="AA473"/>
      <c r="AB473"/>
      <c r="AC473"/>
      <c r="AD473"/>
      <c r="AE473"/>
      <c r="AF473"/>
      <c r="AG473"/>
      <c r="AH473"/>
      <c r="AI473"/>
      <c r="AJ473"/>
      <c r="AK473"/>
      <c r="AL473"/>
      <c r="AM473"/>
      <c r="AN473"/>
      <c r="AO473"/>
      <c r="AP473"/>
      <c r="AQ473"/>
      <c r="AR473"/>
      <c r="AS473"/>
      <c r="AT473"/>
      <c r="AU473"/>
      <c r="AV473"/>
      <c r="AW473"/>
      <c r="AX473"/>
      <c r="AY473"/>
      <c r="AZ473"/>
      <c r="BA473"/>
      <c r="BB473"/>
      <c r="BC473"/>
      <c r="BD473"/>
      <c r="BE473"/>
      <c r="BF473"/>
      <c r="BG473"/>
      <c r="BH473"/>
      <c r="BI473"/>
      <c r="BJ473"/>
      <c r="BK473"/>
      <c r="BL473"/>
      <c r="BM473"/>
      <c r="BN473"/>
      <c r="BO473"/>
      <c r="BP473"/>
      <c r="BQ473"/>
      <c r="BR473"/>
      <c r="BS473"/>
      <c r="BT473"/>
      <c r="BU473"/>
      <c r="BV473"/>
      <c r="BW473"/>
      <c r="BX473"/>
    </row>
    <row r="474" spans="2:76" s="95" customFormat="1" x14ac:dyDescent="0.2">
      <c r="B474" s="115"/>
      <c r="J474"/>
      <c r="K474"/>
      <c r="L474"/>
      <c r="M474"/>
      <c r="N474"/>
      <c r="O474"/>
      <c r="P474"/>
      <c r="Q474"/>
      <c r="R474"/>
      <c r="S474"/>
      <c r="T474"/>
      <c r="U474"/>
      <c r="V474"/>
      <c r="W474"/>
      <c r="X474"/>
      <c r="Y474"/>
      <c r="Z474"/>
      <c r="AA474"/>
      <c r="AB474"/>
      <c r="AC474"/>
      <c r="AD474"/>
      <c r="AE474"/>
      <c r="AF474"/>
      <c r="AG474"/>
      <c r="AH474"/>
      <c r="AI474"/>
      <c r="AJ474"/>
      <c r="AK474"/>
      <c r="AL474"/>
      <c r="AM474"/>
      <c r="AN474"/>
      <c r="AO474"/>
      <c r="AP474"/>
      <c r="AQ474"/>
      <c r="AR474"/>
      <c r="AS474"/>
      <c r="AT474"/>
      <c r="AU474"/>
      <c r="AV474"/>
      <c r="AW474"/>
      <c r="AX474"/>
      <c r="AY474"/>
      <c r="AZ474"/>
      <c r="BA474"/>
      <c r="BB474"/>
      <c r="BC474"/>
      <c r="BD474"/>
      <c r="BE474"/>
      <c r="BF474"/>
      <c r="BG474"/>
      <c r="BH474"/>
      <c r="BI474"/>
      <c r="BJ474"/>
      <c r="BK474"/>
      <c r="BL474"/>
      <c r="BM474"/>
      <c r="BN474"/>
      <c r="BO474"/>
      <c r="BP474"/>
      <c r="BQ474"/>
      <c r="BR474"/>
      <c r="BS474"/>
      <c r="BT474"/>
      <c r="BU474"/>
      <c r="BV474"/>
      <c r="BW474"/>
      <c r="BX474"/>
    </row>
    <row r="475" spans="2:76" s="95" customFormat="1" x14ac:dyDescent="0.2">
      <c r="B475" s="115"/>
      <c r="J475"/>
      <c r="K475"/>
      <c r="L475"/>
      <c r="M475"/>
      <c r="N475"/>
      <c r="O475"/>
      <c r="P475"/>
      <c r="Q475"/>
      <c r="R475"/>
      <c r="S475"/>
      <c r="T475"/>
      <c r="U475"/>
      <c r="V475"/>
      <c r="W475"/>
      <c r="X475"/>
      <c r="Y475"/>
      <c r="Z475"/>
      <c r="AA475"/>
      <c r="AB475"/>
      <c r="AC475"/>
      <c r="AD475"/>
      <c r="AE475"/>
      <c r="AF475"/>
      <c r="AG475"/>
      <c r="AH475"/>
      <c r="AI475"/>
      <c r="AJ475"/>
      <c r="AK475"/>
      <c r="AL475"/>
      <c r="AM475"/>
      <c r="AN475"/>
      <c r="AO475"/>
      <c r="AP475"/>
      <c r="AQ475"/>
      <c r="AR475"/>
      <c r="AS475"/>
      <c r="AT475"/>
      <c r="AU475"/>
      <c r="AV475"/>
      <c r="AW475"/>
      <c r="AX475"/>
      <c r="AY475"/>
      <c r="AZ475"/>
      <c r="BA475"/>
      <c r="BB475"/>
      <c r="BC475"/>
      <c r="BD475"/>
      <c r="BE475"/>
      <c r="BF475"/>
      <c r="BG475"/>
      <c r="BH475"/>
      <c r="BI475"/>
      <c r="BJ475"/>
      <c r="BK475"/>
      <c r="BL475"/>
      <c r="BM475"/>
      <c r="BN475"/>
      <c r="BO475"/>
      <c r="BP475"/>
      <c r="BQ475"/>
      <c r="BR475"/>
      <c r="BS475"/>
      <c r="BT475"/>
      <c r="BU475"/>
      <c r="BV475"/>
      <c r="BW475"/>
      <c r="BX475"/>
    </row>
    <row r="476" spans="2:76" s="95" customFormat="1" x14ac:dyDescent="0.2">
      <c r="B476" s="115"/>
      <c r="J476"/>
      <c r="K476"/>
      <c r="L476"/>
      <c r="M476"/>
      <c r="N476"/>
      <c r="O476"/>
      <c r="P476"/>
      <c r="Q476"/>
      <c r="R476"/>
      <c r="S476"/>
      <c r="T476"/>
      <c r="U476"/>
      <c r="V476"/>
      <c r="W476"/>
      <c r="X476"/>
      <c r="Y476"/>
      <c r="Z476"/>
      <c r="AA476"/>
      <c r="AB476"/>
      <c r="AC476"/>
      <c r="AD476"/>
      <c r="AE476"/>
      <c r="AF476"/>
      <c r="AG476"/>
      <c r="AH476"/>
      <c r="AI476"/>
      <c r="AJ476"/>
      <c r="AK476"/>
      <c r="AL476"/>
      <c r="AM476"/>
      <c r="AN476"/>
      <c r="AO476"/>
      <c r="AP476"/>
      <c r="AQ476"/>
      <c r="AR476"/>
      <c r="AS476"/>
      <c r="AT476"/>
      <c r="AU476"/>
      <c r="AV476"/>
      <c r="AW476"/>
      <c r="AX476"/>
      <c r="AY476"/>
      <c r="AZ476"/>
      <c r="BA476"/>
      <c r="BB476"/>
      <c r="BC476"/>
      <c r="BD476"/>
      <c r="BE476"/>
      <c r="BF476"/>
      <c r="BG476"/>
      <c r="BH476"/>
      <c r="BI476"/>
      <c r="BJ476"/>
      <c r="BK476"/>
      <c r="BL476"/>
      <c r="BM476"/>
      <c r="BN476"/>
      <c r="BO476"/>
      <c r="BP476"/>
      <c r="BQ476"/>
      <c r="BR476"/>
      <c r="BS476"/>
      <c r="BT476"/>
      <c r="BU476"/>
      <c r="BV476"/>
      <c r="BW476"/>
      <c r="BX476"/>
    </row>
    <row r="477" spans="2:76" s="95" customFormat="1" x14ac:dyDescent="0.2">
      <c r="B477" s="115"/>
      <c r="J477"/>
      <c r="K477"/>
      <c r="L477"/>
      <c r="M477"/>
      <c r="N477"/>
      <c r="O477"/>
      <c r="P477"/>
      <c r="Q477"/>
      <c r="R477"/>
      <c r="S477"/>
      <c r="T477"/>
      <c r="U477"/>
      <c r="V477"/>
      <c r="W477"/>
      <c r="X477"/>
      <c r="Y477"/>
      <c r="Z477"/>
      <c r="AA477"/>
      <c r="AB477"/>
      <c r="AC477"/>
      <c r="AD477"/>
      <c r="AE477"/>
      <c r="AF477"/>
      <c r="AG477"/>
      <c r="AH477"/>
      <c r="AI477"/>
      <c r="AJ477"/>
      <c r="AK477"/>
      <c r="AL477"/>
      <c r="AM477"/>
      <c r="AN477"/>
      <c r="AO477"/>
      <c r="AP477"/>
      <c r="AQ477"/>
      <c r="AR477"/>
      <c r="AS477"/>
      <c r="AT477"/>
      <c r="AU477"/>
      <c r="AV477"/>
      <c r="AW477"/>
      <c r="AX477"/>
      <c r="AY477"/>
      <c r="AZ477"/>
      <c r="BA477"/>
      <c r="BB477"/>
      <c r="BC477"/>
      <c r="BD477"/>
      <c r="BE477"/>
      <c r="BF477"/>
      <c r="BG477"/>
      <c r="BH477"/>
      <c r="BI477"/>
      <c r="BJ477"/>
      <c r="BK477"/>
      <c r="BL477"/>
      <c r="BM477"/>
      <c r="BN477"/>
      <c r="BO477"/>
      <c r="BP477"/>
      <c r="BQ477"/>
      <c r="BR477"/>
      <c r="BS477"/>
      <c r="BT477"/>
      <c r="BU477"/>
      <c r="BV477"/>
      <c r="BW477"/>
      <c r="BX477"/>
    </row>
    <row r="478" spans="2:76" s="95" customFormat="1" x14ac:dyDescent="0.2">
      <c r="B478" s="115"/>
      <c r="J478"/>
      <c r="K478"/>
      <c r="L478"/>
      <c r="M478"/>
      <c r="N478"/>
      <c r="O478"/>
      <c r="P478"/>
      <c r="Q478"/>
      <c r="R478"/>
      <c r="S478"/>
      <c r="T478"/>
      <c r="U478"/>
      <c r="V478"/>
      <c r="W478"/>
      <c r="X478"/>
      <c r="Y478"/>
      <c r="Z478"/>
      <c r="AA478"/>
      <c r="AB478"/>
      <c r="AC478"/>
      <c r="AD478"/>
      <c r="AE478"/>
      <c r="AF478"/>
      <c r="AG478"/>
      <c r="AH478"/>
      <c r="AI478"/>
      <c r="AJ478"/>
      <c r="AK478"/>
      <c r="AL478"/>
      <c r="AM478"/>
      <c r="AN478"/>
      <c r="AO478"/>
      <c r="AP478"/>
      <c r="AQ478"/>
      <c r="AR478"/>
      <c r="AS478"/>
      <c r="AT478"/>
      <c r="AU478"/>
      <c r="AV478"/>
      <c r="AW478"/>
      <c r="AX478"/>
      <c r="AY478"/>
      <c r="AZ478"/>
      <c r="BA478"/>
      <c r="BB478"/>
      <c r="BC478"/>
      <c r="BD478"/>
      <c r="BE478"/>
      <c r="BF478"/>
      <c r="BG478"/>
      <c r="BH478"/>
      <c r="BI478"/>
      <c r="BJ478"/>
      <c r="BK478"/>
      <c r="BL478"/>
      <c r="BM478"/>
      <c r="BN478"/>
      <c r="BO478"/>
      <c r="BP478"/>
      <c r="BQ478"/>
      <c r="BR478"/>
      <c r="BS478"/>
      <c r="BT478"/>
      <c r="BU478"/>
      <c r="BV478"/>
      <c r="BW478"/>
      <c r="BX478"/>
    </row>
    <row r="479" spans="2:76" s="95" customFormat="1" x14ac:dyDescent="0.2">
      <c r="B479" s="115"/>
      <c r="J479"/>
      <c r="K479"/>
      <c r="L479"/>
      <c r="M479"/>
      <c r="N479"/>
      <c r="O479"/>
      <c r="P479"/>
      <c r="Q479"/>
      <c r="R479"/>
      <c r="S479"/>
      <c r="T479"/>
      <c r="U479"/>
      <c r="V479"/>
      <c r="W479"/>
      <c r="X479"/>
      <c r="Y479"/>
      <c r="Z479"/>
      <c r="AA479"/>
      <c r="AB479"/>
      <c r="AC479"/>
      <c r="AD479"/>
      <c r="AE479"/>
      <c r="AF479"/>
      <c r="AG479"/>
      <c r="AH479"/>
      <c r="AI479"/>
      <c r="AJ479"/>
      <c r="AK479"/>
      <c r="AL479"/>
      <c r="AM479"/>
      <c r="AN479"/>
      <c r="AO479"/>
      <c r="AP479"/>
      <c r="AQ479"/>
      <c r="AR479"/>
      <c r="AS479"/>
      <c r="AT479"/>
      <c r="AU479"/>
      <c r="AV479"/>
      <c r="AW479"/>
      <c r="AX479"/>
      <c r="AY479"/>
      <c r="AZ479"/>
      <c r="BA479"/>
      <c r="BB479"/>
      <c r="BC479"/>
      <c r="BD479"/>
      <c r="BE479"/>
      <c r="BF479"/>
      <c r="BG479"/>
      <c r="BH479"/>
      <c r="BI479"/>
      <c r="BJ479"/>
      <c r="BK479"/>
      <c r="BL479"/>
      <c r="BM479"/>
      <c r="BN479"/>
      <c r="BO479"/>
      <c r="BP479"/>
      <c r="BQ479"/>
      <c r="BR479"/>
      <c r="BS479"/>
      <c r="BT479"/>
      <c r="BU479"/>
      <c r="BV479"/>
      <c r="BW479"/>
      <c r="BX479"/>
    </row>
    <row r="480" spans="2:76" s="95" customFormat="1" x14ac:dyDescent="0.2">
      <c r="B480" s="115"/>
      <c r="J480"/>
      <c r="K480"/>
      <c r="L480"/>
      <c r="M480"/>
      <c r="N480"/>
      <c r="O480"/>
      <c r="P480"/>
      <c r="Q480"/>
      <c r="R480"/>
      <c r="S480"/>
      <c r="T480"/>
      <c r="U480"/>
      <c r="V480"/>
      <c r="W480"/>
      <c r="X480"/>
      <c r="Y480"/>
      <c r="Z480"/>
      <c r="AA480"/>
      <c r="AB480"/>
      <c r="AC480"/>
      <c r="AD480"/>
      <c r="AE480"/>
      <c r="AF480"/>
      <c r="AG480"/>
      <c r="AH480"/>
      <c r="AI480"/>
      <c r="AJ480"/>
      <c r="AK480"/>
      <c r="AL480"/>
      <c r="AM480"/>
      <c r="AN480"/>
      <c r="AO480"/>
      <c r="AP480"/>
      <c r="AQ480"/>
      <c r="AR480"/>
      <c r="AS480"/>
      <c r="AT480"/>
      <c r="AU480"/>
      <c r="AV480"/>
      <c r="AW480"/>
      <c r="AX480"/>
      <c r="AY480"/>
      <c r="AZ480"/>
      <c r="BA480"/>
      <c r="BB480"/>
      <c r="BC480"/>
      <c r="BD480"/>
      <c r="BE480"/>
      <c r="BF480"/>
      <c r="BG480"/>
      <c r="BH480"/>
      <c r="BI480"/>
      <c r="BJ480"/>
      <c r="BK480"/>
      <c r="BL480"/>
      <c r="BM480"/>
      <c r="BN480"/>
      <c r="BO480"/>
      <c r="BP480"/>
      <c r="BQ480"/>
      <c r="BR480"/>
      <c r="BS480"/>
      <c r="BT480"/>
      <c r="BU480"/>
      <c r="BV480"/>
      <c r="BW480"/>
      <c r="BX480"/>
    </row>
    <row r="481" spans="2:76" s="95" customFormat="1" x14ac:dyDescent="0.2">
      <c r="B481" s="115"/>
      <c r="J481"/>
      <c r="K481"/>
      <c r="L481"/>
      <c r="M481"/>
      <c r="N481"/>
      <c r="O481"/>
      <c r="P481"/>
      <c r="Q481"/>
      <c r="R481"/>
      <c r="S481"/>
      <c r="T481"/>
      <c r="U481"/>
      <c r="V481"/>
      <c r="W481"/>
      <c r="X481"/>
      <c r="Y481"/>
      <c r="Z481"/>
      <c r="AA481"/>
      <c r="AB481"/>
      <c r="AC481"/>
      <c r="AD481"/>
      <c r="AE481"/>
      <c r="AF481"/>
      <c r="AG481"/>
      <c r="AH481"/>
      <c r="AI481"/>
      <c r="AJ481"/>
      <c r="AK481"/>
      <c r="AL481"/>
      <c r="AM481"/>
      <c r="AN481"/>
      <c r="AO481"/>
      <c r="AP481"/>
      <c r="AQ481"/>
      <c r="AR481"/>
      <c r="AS481"/>
      <c r="AT481"/>
      <c r="AU481"/>
      <c r="AV481"/>
      <c r="AW481"/>
      <c r="AX481"/>
      <c r="AY481"/>
      <c r="AZ481"/>
      <c r="BA481"/>
      <c r="BB481"/>
      <c r="BC481"/>
      <c r="BD481"/>
      <c r="BE481"/>
      <c r="BF481"/>
      <c r="BG481"/>
      <c r="BH481"/>
      <c r="BI481"/>
      <c r="BJ481"/>
      <c r="BK481"/>
      <c r="BL481"/>
      <c r="BM481"/>
      <c r="BN481"/>
      <c r="BO481"/>
      <c r="BP481"/>
      <c r="BQ481"/>
      <c r="BR481"/>
      <c r="BS481"/>
      <c r="BT481"/>
      <c r="BU481"/>
      <c r="BV481"/>
      <c r="BW481"/>
      <c r="BX481"/>
    </row>
    <row r="482" spans="2:76" s="95" customFormat="1" x14ac:dyDescent="0.2">
      <c r="B482" s="115"/>
      <c r="J482"/>
      <c r="K482"/>
      <c r="L482"/>
      <c r="M482"/>
      <c r="N482"/>
      <c r="O482"/>
      <c r="P482"/>
      <c r="Q482"/>
      <c r="R482"/>
      <c r="S482"/>
      <c r="T482"/>
      <c r="U482"/>
      <c r="V482"/>
      <c r="W482"/>
      <c r="X482"/>
      <c r="Y482"/>
      <c r="Z482"/>
      <c r="AA482"/>
      <c r="AB482"/>
      <c r="AC482"/>
      <c r="AD482"/>
      <c r="AE482"/>
      <c r="AF482"/>
      <c r="AG482"/>
      <c r="AH482"/>
      <c r="AI482"/>
      <c r="AJ482"/>
      <c r="AK482"/>
      <c r="AL482"/>
      <c r="AM482"/>
      <c r="AN482"/>
      <c r="AO482"/>
      <c r="AP482"/>
      <c r="AQ482"/>
      <c r="AR482"/>
      <c r="AS482"/>
      <c r="AT482"/>
      <c r="AU482"/>
      <c r="AV482"/>
      <c r="AW482"/>
      <c r="AX482"/>
      <c r="AY482"/>
      <c r="AZ482"/>
      <c r="BA482"/>
      <c r="BB482"/>
      <c r="BC482"/>
      <c r="BD482"/>
      <c r="BE482"/>
      <c r="BF482"/>
      <c r="BG482"/>
      <c r="BH482"/>
      <c r="BI482"/>
      <c r="BJ482"/>
      <c r="BK482"/>
      <c r="BL482"/>
      <c r="BM482"/>
      <c r="BN482"/>
      <c r="BO482"/>
      <c r="BP482"/>
      <c r="BQ482"/>
      <c r="BR482"/>
      <c r="BS482"/>
      <c r="BT482"/>
      <c r="BU482"/>
      <c r="BV482"/>
      <c r="BW482"/>
      <c r="BX482"/>
    </row>
    <row r="483" spans="2:76" s="95" customFormat="1" x14ac:dyDescent="0.2">
      <c r="B483" s="115"/>
      <c r="J483"/>
      <c r="K483"/>
      <c r="L483"/>
      <c r="M483"/>
      <c r="N483"/>
      <c r="O483"/>
      <c r="P483"/>
      <c r="Q483"/>
      <c r="R483"/>
      <c r="S483"/>
      <c r="T483"/>
      <c r="U483"/>
      <c r="V483"/>
      <c r="W483"/>
      <c r="X483"/>
      <c r="Y483"/>
      <c r="Z483"/>
      <c r="AA483"/>
      <c r="AB483"/>
      <c r="AC483"/>
      <c r="AD483"/>
      <c r="AE483"/>
      <c r="AF483"/>
      <c r="AG483"/>
      <c r="AH483"/>
      <c r="AI483"/>
      <c r="AJ483"/>
      <c r="AK483"/>
      <c r="AL483"/>
      <c r="AM483"/>
      <c r="AN483"/>
      <c r="AO483"/>
      <c r="AP483"/>
      <c r="AQ483"/>
      <c r="AR483"/>
      <c r="AS483"/>
      <c r="AT483"/>
      <c r="AU483"/>
      <c r="AV483"/>
      <c r="AW483"/>
      <c r="AX483"/>
      <c r="AY483"/>
      <c r="AZ483"/>
      <c r="BA483"/>
      <c r="BB483"/>
      <c r="BC483"/>
      <c r="BD483"/>
      <c r="BE483"/>
      <c r="BF483"/>
      <c r="BG483"/>
      <c r="BH483"/>
      <c r="BI483"/>
      <c r="BJ483"/>
      <c r="BK483"/>
      <c r="BL483"/>
      <c r="BM483"/>
      <c r="BN483"/>
      <c r="BO483"/>
      <c r="BP483"/>
      <c r="BQ483"/>
      <c r="BR483"/>
      <c r="BS483"/>
      <c r="BT483"/>
      <c r="BU483"/>
      <c r="BV483"/>
      <c r="BW483"/>
      <c r="BX483"/>
    </row>
    <row r="484" spans="2:76" s="95" customFormat="1" x14ac:dyDescent="0.2">
      <c r="B484" s="115"/>
      <c r="J484"/>
      <c r="K484"/>
      <c r="L484"/>
      <c r="M484"/>
      <c r="N484"/>
      <c r="O484"/>
      <c r="P484"/>
      <c r="Q484"/>
      <c r="R484"/>
      <c r="S484"/>
      <c r="T484"/>
      <c r="U484"/>
      <c r="V484"/>
      <c r="W484"/>
      <c r="X484"/>
      <c r="Y484"/>
      <c r="Z484"/>
      <c r="AA484"/>
      <c r="AB484"/>
      <c r="AC484"/>
      <c r="AD484"/>
      <c r="AE484"/>
      <c r="AF484"/>
      <c r="AG484"/>
      <c r="AH484"/>
      <c r="AI484"/>
      <c r="AJ484"/>
      <c r="AK484"/>
      <c r="AL484"/>
      <c r="AM484"/>
      <c r="AN484"/>
      <c r="AO484"/>
      <c r="AP484"/>
      <c r="AQ484"/>
      <c r="AR484"/>
      <c r="AS484"/>
      <c r="AT484"/>
      <c r="AU484"/>
      <c r="AV484"/>
      <c r="AW484"/>
      <c r="AX484"/>
      <c r="AY484"/>
      <c r="AZ484"/>
      <c r="BA484"/>
      <c r="BB484"/>
      <c r="BC484"/>
      <c r="BD484"/>
      <c r="BE484"/>
      <c r="BF484"/>
      <c r="BG484"/>
      <c r="BH484"/>
      <c r="BI484"/>
      <c r="BJ484"/>
      <c r="BK484"/>
      <c r="BL484"/>
      <c r="BM484"/>
      <c r="BN484"/>
      <c r="BO484"/>
      <c r="BP484"/>
      <c r="BQ484"/>
      <c r="BR484"/>
      <c r="BS484"/>
      <c r="BT484"/>
      <c r="BU484"/>
      <c r="BV484"/>
      <c r="BW484"/>
      <c r="BX484"/>
    </row>
    <row r="485" spans="2:76" s="95" customFormat="1" x14ac:dyDescent="0.2">
      <c r="B485" s="115"/>
      <c r="J485"/>
      <c r="K485"/>
      <c r="L485"/>
      <c r="M485"/>
      <c r="N485"/>
      <c r="O485"/>
      <c r="P485"/>
      <c r="Q485"/>
      <c r="R485"/>
      <c r="S485"/>
      <c r="T485"/>
      <c r="U485"/>
      <c r="V485"/>
      <c r="W485"/>
      <c r="X485"/>
      <c r="Y485"/>
      <c r="Z485"/>
      <c r="AA485"/>
      <c r="AB485"/>
      <c r="AC485"/>
      <c r="AD485"/>
      <c r="AE485"/>
      <c r="AF485"/>
      <c r="AG485"/>
      <c r="AH485"/>
      <c r="AI485"/>
      <c r="AJ485"/>
      <c r="AK485"/>
      <c r="AL485"/>
      <c r="AM485"/>
      <c r="AN485"/>
      <c r="AO485"/>
      <c r="AP485"/>
      <c r="AQ485"/>
      <c r="AR485"/>
      <c r="AS485"/>
      <c r="AT485"/>
      <c r="AU485"/>
      <c r="AV485"/>
      <c r="AW485"/>
      <c r="AX485"/>
      <c r="AY485"/>
      <c r="AZ485"/>
      <c r="BA485"/>
      <c r="BB485"/>
      <c r="BC485"/>
      <c r="BD485"/>
      <c r="BE485"/>
      <c r="BF485"/>
      <c r="BG485"/>
      <c r="BH485"/>
      <c r="BI485"/>
      <c r="BJ485"/>
      <c r="BK485"/>
      <c r="BL485"/>
      <c r="BM485"/>
      <c r="BN485"/>
      <c r="BO485"/>
      <c r="BP485"/>
      <c r="BQ485"/>
      <c r="BR485"/>
      <c r="BS485"/>
      <c r="BT485"/>
      <c r="BU485"/>
      <c r="BV485"/>
      <c r="BW485"/>
      <c r="BX485"/>
    </row>
    <row r="486" spans="2:76" s="95" customFormat="1" x14ac:dyDescent="0.2">
      <c r="B486" s="115"/>
      <c r="J486"/>
      <c r="K486"/>
      <c r="L486"/>
      <c r="M486"/>
      <c r="N486"/>
      <c r="O486"/>
      <c r="P486"/>
      <c r="Q486"/>
      <c r="R486"/>
      <c r="S486"/>
      <c r="T486"/>
      <c r="U486"/>
      <c r="V486"/>
      <c r="W486"/>
      <c r="X486"/>
      <c r="Y486"/>
      <c r="Z486"/>
      <c r="AA486"/>
      <c r="AB486"/>
      <c r="AC486"/>
      <c r="AD486"/>
      <c r="AE486"/>
      <c r="AF486"/>
      <c r="AG486"/>
      <c r="AH486"/>
      <c r="AI486"/>
      <c r="AJ486"/>
      <c r="AK486"/>
      <c r="AL486"/>
      <c r="AM486"/>
      <c r="AN486"/>
      <c r="AO486"/>
      <c r="AP486"/>
      <c r="AQ486"/>
      <c r="AR486"/>
      <c r="AS486"/>
      <c r="AT486"/>
      <c r="AU486"/>
      <c r="AV486"/>
      <c r="AW486"/>
      <c r="AX486"/>
      <c r="AY486"/>
      <c r="AZ486"/>
      <c r="BA486"/>
      <c r="BB486"/>
      <c r="BC486"/>
      <c r="BD486"/>
      <c r="BE486"/>
      <c r="BF486"/>
      <c r="BG486"/>
      <c r="BH486"/>
      <c r="BI486"/>
      <c r="BJ486"/>
      <c r="BK486"/>
      <c r="BL486"/>
      <c r="BM486"/>
      <c r="BN486"/>
      <c r="BO486"/>
      <c r="BP486"/>
      <c r="BQ486"/>
      <c r="BR486"/>
      <c r="BS486"/>
      <c r="BT486"/>
      <c r="BU486"/>
      <c r="BV486"/>
      <c r="BW486"/>
      <c r="BX486"/>
    </row>
    <row r="487" spans="2:76" s="95" customFormat="1" x14ac:dyDescent="0.2">
      <c r="B487" s="115"/>
      <c r="J487"/>
      <c r="K487"/>
      <c r="L487"/>
      <c r="M487"/>
      <c r="N487"/>
      <c r="O487"/>
      <c r="P487"/>
      <c r="Q487"/>
      <c r="R487"/>
      <c r="S487"/>
      <c r="T487"/>
      <c r="U487"/>
      <c r="V487"/>
      <c r="W487"/>
      <c r="X487"/>
      <c r="Y487"/>
      <c r="Z487"/>
      <c r="AA487"/>
      <c r="AB487"/>
      <c r="AC487"/>
      <c r="AD487"/>
      <c r="AE487"/>
      <c r="AF487"/>
      <c r="AG487"/>
      <c r="AH487"/>
      <c r="AI487"/>
      <c r="AJ487"/>
      <c r="AK487"/>
      <c r="AL487"/>
      <c r="AM487"/>
      <c r="AN487"/>
      <c r="AO487"/>
      <c r="AP487"/>
      <c r="AQ487"/>
      <c r="AR487"/>
      <c r="AS487"/>
      <c r="AT487"/>
      <c r="AU487"/>
      <c r="AV487"/>
      <c r="AW487"/>
      <c r="AX487"/>
      <c r="AY487"/>
      <c r="AZ487"/>
      <c r="BA487"/>
      <c r="BB487"/>
      <c r="BC487"/>
      <c r="BD487"/>
      <c r="BE487"/>
      <c r="BF487"/>
      <c r="BG487"/>
      <c r="BH487"/>
      <c r="BI487"/>
      <c r="BJ487"/>
      <c r="BK487"/>
      <c r="BL487"/>
      <c r="BM487"/>
      <c r="BN487"/>
      <c r="BO487"/>
      <c r="BP487"/>
      <c r="BQ487"/>
      <c r="BR487"/>
      <c r="BS487"/>
      <c r="BT487"/>
      <c r="BU487"/>
      <c r="BV487"/>
      <c r="BW487"/>
      <c r="BX487"/>
    </row>
    <row r="488" spans="2:76" s="95" customFormat="1" x14ac:dyDescent="0.2">
      <c r="B488" s="115"/>
      <c r="J488"/>
      <c r="K488"/>
      <c r="L488"/>
      <c r="M488"/>
      <c r="N488"/>
      <c r="O488"/>
      <c r="P488"/>
      <c r="Q488"/>
      <c r="R488"/>
      <c r="S488"/>
      <c r="T488"/>
      <c r="U488"/>
      <c r="V488"/>
      <c r="W488"/>
      <c r="X488"/>
      <c r="Y488"/>
      <c r="Z488"/>
      <c r="AA488"/>
      <c r="AB488"/>
      <c r="AC488"/>
      <c r="AD488"/>
      <c r="AE488"/>
      <c r="AF488"/>
      <c r="AG488"/>
      <c r="AH488"/>
      <c r="AI488"/>
      <c r="AJ488"/>
      <c r="AK488"/>
      <c r="AL488"/>
      <c r="AM488"/>
      <c r="AN488"/>
      <c r="AO488"/>
      <c r="AP488"/>
      <c r="AQ488"/>
      <c r="AR488"/>
      <c r="AS488"/>
      <c r="AT488"/>
      <c r="AU488"/>
      <c r="AV488"/>
      <c r="AW488"/>
      <c r="AX488"/>
      <c r="AY488"/>
      <c r="AZ488"/>
      <c r="BA488"/>
      <c r="BB488"/>
      <c r="BC488"/>
      <c r="BD488"/>
      <c r="BE488"/>
      <c r="BF488"/>
      <c r="BG488"/>
      <c r="BH488"/>
      <c r="BI488"/>
      <c r="BJ488"/>
      <c r="BK488"/>
      <c r="BL488"/>
      <c r="BM488"/>
      <c r="BN488"/>
      <c r="BO488"/>
      <c r="BP488"/>
      <c r="BQ488"/>
      <c r="BR488"/>
      <c r="BS488"/>
      <c r="BT488"/>
      <c r="BU488"/>
      <c r="BV488"/>
      <c r="BW488"/>
      <c r="BX488"/>
    </row>
    <row r="489" spans="2:76" s="95" customFormat="1" x14ac:dyDescent="0.2">
      <c r="B489" s="115"/>
      <c r="J489"/>
      <c r="K489"/>
      <c r="L489"/>
      <c r="M489"/>
      <c r="N489"/>
      <c r="O489"/>
      <c r="P489"/>
      <c r="Q489"/>
      <c r="R489"/>
      <c r="S489"/>
      <c r="T489"/>
      <c r="U489"/>
      <c r="V489"/>
      <c r="W489"/>
      <c r="X489"/>
      <c r="Y489"/>
      <c r="Z489"/>
      <c r="AA489"/>
      <c r="AB489"/>
      <c r="AC489"/>
      <c r="AD489"/>
      <c r="AE489"/>
      <c r="AF489"/>
      <c r="AG489"/>
      <c r="AH489"/>
      <c r="AI489"/>
      <c r="AJ489"/>
      <c r="AK489"/>
      <c r="AL489"/>
      <c r="AM489"/>
      <c r="AN489"/>
      <c r="AO489"/>
      <c r="AP489"/>
      <c r="AQ489"/>
      <c r="AR489"/>
      <c r="AS489"/>
      <c r="AT489"/>
      <c r="AU489"/>
      <c r="AV489"/>
      <c r="AW489"/>
      <c r="AX489"/>
      <c r="AY489"/>
      <c r="AZ489"/>
      <c r="BA489"/>
      <c r="BB489"/>
      <c r="BC489"/>
      <c r="BD489"/>
      <c r="BE489"/>
      <c r="BF489"/>
      <c r="BG489"/>
      <c r="BH489"/>
      <c r="BI489"/>
      <c r="BJ489"/>
      <c r="BK489"/>
      <c r="BL489"/>
      <c r="BM489"/>
      <c r="BN489"/>
      <c r="BO489"/>
      <c r="BP489"/>
      <c r="BQ489"/>
      <c r="BR489"/>
      <c r="BS489"/>
      <c r="BT489"/>
      <c r="BU489"/>
      <c r="BV489"/>
      <c r="BW489"/>
      <c r="BX489"/>
    </row>
    <row r="490" spans="2:76" s="95" customFormat="1" x14ac:dyDescent="0.2">
      <c r="B490" s="115"/>
      <c r="J490"/>
      <c r="K490"/>
      <c r="L490"/>
      <c r="M490"/>
      <c r="N490"/>
      <c r="O490"/>
      <c r="P490"/>
      <c r="Q490"/>
      <c r="R490"/>
      <c r="S490"/>
      <c r="T490"/>
      <c r="U490"/>
      <c r="V490"/>
      <c r="W490"/>
      <c r="X490"/>
      <c r="Y490"/>
      <c r="Z490"/>
      <c r="AA490"/>
      <c r="AB490"/>
      <c r="AC490"/>
      <c r="AD490"/>
      <c r="AE490"/>
      <c r="AF490"/>
      <c r="AG490"/>
      <c r="AH490"/>
      <c r="AI490"/>
      <c r="AJ490"/>
      <c r="AK490"/>
      <c r="AL490"/>
      <c r="AM490"/>
      <c r="AN490"/>
      <c r="AO490"/>
      <c r="AP490"/>
      <c r="AQ490"/>
      <c r="AR490"/>
      <c r="AS490"/>
      <c r="AT490"/>
      <c r="AU490"/>
      <c r="AV490"/>
      <c r="AW490"/>
      <c r="AX490"/>
      <c r="AY490"/>
      <c r="AZ490"/>
      <c r="BA490"/>
      <c r="BB490"/>
      <c r="BC490"/>
      <c r="BD490"/>
      <c r="BE490"/>
      <c r="BF490"/>
      <c r="BG490"/>
      <c r="BH490"/>
      <c r="BI490"/>
      <c r="BJ490"/>
      <c r="BK490"/>
      <c r="BL490"/>
      <c r="BM490"/>
      <c r="BN490"/>
      <c r="BO490"/>
      <c r="BP490"/>
      <c r="BQ490"/>
      <c r="BR490"/>
      <c r="BS490"/>
      <c r="BT490"/>
      <c r="BU490"/>
      <c r="BV490"/>
      <c r="BW490"/>
      <c r="BX490"/>
    </row>
    <row r="491" spans="2:76" s="95" customFormat="1" x14ac:dyDescent="0.2">
      <c r="B491" s="115"/>
      <c r="J491"/>
      <c r="K491"/>
      <c r="L491"/>
      <c r="M491"/>
      <c r="N491"/>
      <c r="O491"/>
      <c r="P491"/>
      <c r="Q491"/>
      <c r="R491"/>
      <c r="S491"/>
      <c r="T491"/>
      <c r="U491"/>
      <c r="V491"/>
      <c r="W491"/>
      <c r="X491"/>
      <c r="Y491"/>
      <c r="Z491"/>
      <c r="AA491"/>
      <c r="AB491"/>
      <c r="AC491"/>
      <c r="AD491"/>
      <c r="AE491"/>
      <c r="AF491"/>
      <c r="AG491"/>
      <c r="AH491"/>
      <c r="AI491"/>
      <c r="AJ491"/>
      <c r="AK491"/>
      <c r="AL491"/>
      <c r="AM491"/>
      <c r="AN491"/>
      <c r="AO491"/>
      <c r="AP491"/>
      <c r="AQ491"/>
      <c r="AR491"/>
      <c r="AS491"/>
      <c r="AT491"/>
      <c r="AU491"/>
      <c r="AV491"/>
      <c r="AW491"/>
      <c r="AX491"/>
      <c r="AY491"/>
      <c r="AZ491"/>
      <c r="BA491"/>
      <c r="BB491"/>
      <c r="BC491"/>
      <c r="BD491"/>
      <c r="BE491"/>
      <c r="BF491"/>
      <c r="BG491"/>
      <c r="BH491"/>
      <c r="BI491"/>
      <c r="BJ491"/>
      <c r="BK491"/>
      <c r="BL491"/>
      <c r="BM491"/>
      <c r="BN491"/>
      <c r="BO491"/>
      <c r="BP491"/>
      <c r="BQ491"/>
      <c r="BR491"/>
      <c r="BS491"/>
      <c r="BT491"/>
      <c r="BU491"/>
      <c r="BV491"/>
      <c r="BW491"/>
      <c r="BX491"/>
    </row>
    <row r="492" spans="2:76" s="95" customFormat="1" x14ac:dyDescent="0.2">
      <c r="B492" s="115"/>
      <c r="J492"/>
      <c r="K492"/>
      <c r="L492"/>
      <c r="M492"/>
      <c r="N492"/>
      <c r="O492"/>
      <c r="P492"/>
      <c r="Q492"/>
      <c r="R492"/>
      <c r="S492"/>
      <c r="T492"/>
      <c r="U492"/>
      <c r="V492"/>
      <c r="W492"/>
      <c r="X492"/>
      <c r="Y492"/>
      <c r="Z492"/>
      <c r="AA492"/>
      <c r="AB492"/>
      <c r="AC492"/>
      <c r="AD492"/>
      <c r="AE492"/>
      <c r="AF492"/>
      <c r="AG492"/>
      <c r="AH492"/>
      <c r="AI492"/>
      <c r="AJ492"/>
      <c r="AK492"/>
      <c r="AL492"/>
      <c r="AM492"/>
      <c r="AN492"/>
      <c r="AO492"/>
      <c r="AP492"/>
      <c r="AQ492"/>
      <c r="AR492"/>
      <c r="AS492"/>
      <c r="AT492"/>
      <c r="AU492"/>
      <c r="AV492"/>
      <c r="AW492"/>
      <c r="AX492"/>
      <c r="AY492"/>
      <c r="AZ492"/>
      <c r="BA492"/>
      <c r="BB492"/>
      <c r="BC492"/>
      <c r="BD492"/>
      <c r="BE492"/>
      <c r="BF492"/>
      <c r="BG492"/>
      <c r="BH492"/>
      <c r="BI492"/>
      <c r="BJ492"/>
      <c r="BK492"/>
      <c r="BL492"/>
      <c r="BM492"/>
      <c r="BN492"/>
      <c r="BO492"/>
      <c r="BP492"/>
      <c r="BQ492"/>
      <c r="BR492"/>
      <c r="BS492"/>
      <c r="BT492"/>
      <c r="BU492"/>
      <c r="BV492"/>
      <c r="BW492"/>
      <c r="BX492"/>
    </row>
    <row r="493" spans="2:76" s="95" customFormat="1" x14ac:dyDescent="0.2">
      <c r="B493" s="115"/>
      <c r="J493"/>
      <c r="K493"/>
      <c r="L493"/>
      <c r="M493"/>
      <c r="N493"/>
      <c r="O493"/>
      <c r="P493"/>
      <c r="Q493"/>
      <c r="R493"/>
      <c r="S493"/>
      <c r="T493"/>
      <c r="U493"/>
      <c r="V493"/>
      <c r="W493"/>
      <c r="X493"/>
      <c r="Y493"/>
      <c r="Z493"/>
      <c r="AA493"/>
      <c r="AB493"/>
      <c r="AC493"/>
      <c r="AD493"/>
      <c r="AE493"/>
      <c r="AF493"/>
      <c r="AG493"/>
      <c r="AH493"/>
      <c r="AI493"/>
      <c r="AJ493"/>
      <c r="AK493"/>
      <c r="AL493"/>
      <c r="AM493"/>
      <c r="AN493"/>
      <c r="AO493"/>
      <c r="AP493"/>
      <c r="AQ493"/>
      <c r="AR493"/>
      <c r="AS493"/>
      <c r="AT493"/>
      <c r="AU493"/>
      <c r="AV493"/>
      <c r="AW493"/>
      <c r="AX493"/>
      <c r="AY493"/>
      <c r="AZ493"/>
      <c r="BA493"/>
      <c r="BB493"/>
      <c r="BC493"/>
      <c r="BD493"/>
      <c r="BE493"/>
      <c r="BF493"/>
      <c r="BG493"/>
      <c r="BH493"/>
      <c r="BI493"/>
      <c r="BJ493"/>
      <c r="BK493"/>
      <c r="BL493"/>
      <c r="BM493"/>
      <c r="BN493"/>
      <c r="BO493"/>
      <c r="BP493"/>
      <c r="BQ493"/>
      <c r="BR493"/>
      <c r="BS493"/>
      <c r="BT493"/>
      <c r="BU493"/>
      <c r="BV493"/>
      <c r="BW493"/>
      <c r="BX493"/>
    </row>
    <row r="494" spans="2:76" s="95" customFormat="1" x14ac:dyDescent="0.2">
      <c r="B494" s="115"/>
      <c r="J494"/>
      <c r="K494"/>
      <c r="L494"/>
      <c r="M494"/>
      <c r="N494"/>
      <c r="O494"/>
      <c r="P494"/>
      <c r="Q494"/>
      <c r="R494"/>
      <c r="S494"/>
      <c r="T494"/>
      <c r="U494"/>
      <c r="V494"/>
      <c r="W494"/>
      <c r="X494"/>
      <c r="Y494"/>
      <c r="Z494"/>
      <c r="AA494"/>
      <c r="AB494"/>
      <c r="AC494"/>
      <c r="AD494"/>
      <c r="AE494"/>
      <c r="AF494"/>
      <c r="AG494"/>
      <c r="AH494"/>
      <c r="AI494"/>
      <c r="AJ494"/>
      <c r="AK494"/>
      <c r="AL494"/>
      <c r="AM494"/>
      <c r="AN494"/>
      <c r="AO494"/>
      <c r="AP494"/>
      <c r="AQ494"/>
      <c r="AR494"/>
      <c r="AS494"/>
      <c r="AT494"/>
      <c r="AU494"/>
      <c r="AV494"/>
      <c r="AW494"/>
      <c r="AX494"/>
      <c r="AY494"/>
      <c r="AZ494"/>
      <c r="BA494"/>
      <c r="BB494"/>
      <c r="BC494"/>
      <c r="BD494"/>
      <c r="BE494"/>
      <c r="BF494"/>
      <c r="BG494"/>
      <c r="BH494"/>
      <c r="BI494"/>
      <c r="BJ494"/>
      <c r="BK494"/>
      <c r="BL494"/>
      <c r="BM494"/>
      <c r="BN494"/>
      <c r="BO494"/>
      <c r="BP494"/>
      <c r="BQ494"/>
      <c r="BR494"/>
      <c r="BS494"/>
      <c r="BT494"/>
      <c r="BU494"/>
      <c r="BV494"/>
      <c r="BW494"/>
      <c r="BX494"/>
    </row>
    <row r="495" spans="2:76" s="95" customFormat="1" x14ac:dyDescent="0.2">
      <c r="B495" s="115"/>
      <c r="J495"/>
      <c r="K495"/>
      <c r="L495"/>
      <c r="M495"/>
      <c r="N495"/>
      <c r="O495"/>
      <c r="P495"/>
      <c r="Q495"/>
      <c r="R495"/>
      <c r="S495"/>
      <c r="T495"/>
      <c r="U495"/>
      <c r="V495"/>
      <c r="W495"/>
      <c r="X495"/>
      <c r="Y495"/>
      <c r="Z495"/>
      <c r="AA495"/>
      <c r="AB495"/>
      <c r="AC495"/>
      <c r="AD495"/>
      <c r="AE495"/>
      <c r="AF495"/>
      <c r="AG495"/>
      <c r="AH495"/>
      <c r="AI495"/>
      <c r="AJ495"/>
      <c r="AK495"/>
      <c r="AL495"/>
      <c r="AM495"/>
      <c r="AN495"/>
      <c r="AO495"/>
      <c r="AP495"/>
      <c r="AQ495"/>
      <c r="AR495"/>
      <c r="AS495"/>
      <c r="AT495"/>
      <c r="AU495"/>
      <c r="AV495"/>
      <c r="AW495"/>
      <c r="AX495"/>
      <c r="AY495"/>
      <c r="AZ495"/>
      <c r="BA495"/>
      <c r="BB495"/>
      <c r="BC495"/>
      <c r="BD495"/>
      <c r="BE495"/>
      <c r="BF495"/>
      <c r="BG495"/>
      <c r="BH495"/>
      <c r="BI495"/>
      <c r="BJ495"/>
      <c r="BK495"/>
      <c r="BL495"/>
      <c r="BM495"/>
      <c r="BN495"/>
      <c r="BO495"/>
      <c r="BP495"/>
      <c r="BQ495"/>
      <c r="BR495"/>
      <c r="BS495"/>
      <c r="BT495"/>
      <c r="BU495"/>
      <c r="BV495"/>
      <c r="BW495"/>
      <c r="BX495"/>
    </row>
    <row r="496" spans="2:76" s="95" customFormat="1" x14ac:dyDescent="0.2">
      <c r="B496" s="115"/>
      <c r="J496"/>
      <c r="K496"/>
      <c r="L496"/>
      <c r="M496"/>
      <c r="N496"/>
      <c r="O496"/>
      <c r="P496"/>
      <c r="Q496"/>
      <c r="R496"/>
      <c r="S496"/>
      <c r="T496"/>
      <c r="U496"/>
      <c r="V496"/>
      <c r="W496"/>
      <c r="X496"/>
      <c r="Y496"/>
      <c r="Z496"/>
      <c r="AA496"/>
      <c r="AB496"/>
      <c r="AC496"/>
      <c r="AD496"/>
      <c r="AE496"/>
      <c r="AF496"/>
      <c r="AG496"/>
      <c r="AH496"/>
      <c r="AI496"/>
      <c r="AJ496"/>
      <c r="AK496"/>
      <c r="AL496"/>
      <c r="AM496"/>
      <c r="AN496"/>
      <c r="AO496"/>
      <c r="AP496"/>
      <c r="AQ496"/>
      <c r="AR496"/>
      <c r="AS496"/>
      <c r="AT496"/>
      <c r="AU496"/>
      <c r="AV496"/>
      <c r="AW496"/>
      <c r="AX496"/>
      <c r="AY496"/>
      <c r="AZ496"/>
      <c r="BA496"/>
      <c r="BB496"/>
      <c r="BC496"/>
      <c r="BD496"/>
      <c r="BE496"/>
      <c r="BF496"/>
      <c r="BG496"/>
      <c r="BH496"/>
      <c r="BI496"/>
      <c r="BJ496"/>
      <c r="BK496"/>
      <c r="BL496"/>
      <c r="BM496"/>
      <c r="BN496"/>
      <c r="BO496"/>
      <c r="BP496"/>
      <c r="BQ496"/>
      <c r="BR496"/>
      <c r="BS496"/>
      <c r="BT496"/>
      <c r="BU496"/>
      <c r="BV496"/>
      <c r="BW496"/>
      <c r="BX496"/>
    </row>
    <row r="497" spans="2:76" s="95" customFormat="1" x14ac:dyDescent="0.2">
      <c r="B497" s="115"/>
      <c r="J497"/>
      <c r="K497"/>
      <c r="L497"/>
      <c r="M497"/>
      <c r="N497"/>
      <c r="O497"/>
      <c r="P497"/>
      <c r="Q497"/>
      <c r="R497"/>
      <c r="S497"/>
      <c r="T497"/>
      <c r="U497"/>
      <c r="V497"/>
      <c r="W497"/>
      <c r="X497"/>
      <c r="Y497"/>
      <c r="Z497"/>
      <c r="AA497"/>
      <c r="AB497"/>
      <c r="AC497"/>
      <c r="AD497"/>
      <c r="AE497"/>
      <c r="AF497"/>
      <c r="AG497"/>
      <c r="AH497"/>
      <c r="AI497"/>
      <c r="AJ497"/>
      <c r="AK497"/>
      <c r="AL497"/>
      <c r="AM497"/>
      <c r="AN497"/>
      <c r="AO497"/>
      <c r="AP497"/>
      <c r="AQ497"/>
      <c r="AR497"/>
      <c r="AS497"/>
      <c r="AT497"/>
      <c r="AU497"/>
      <c r="AV497"/>
      <c r="AW497"/>
      <c r="AX497"/>
      <c r="AY497"/>
      <c r="AZ497"/>
      <c r="BA497"/>
      <c r="BB497"/>
      <c r="BC497"/>
      <c r="BD497"/>
      <c r="BE497"/>
      <c r="BF497"/>
      <c r="BG497"/>
      <c r="BH497"/>
      <c r="BI497"/>
      <c r="BJ497"/>
      <c r="BK497"/>
      <c r="BL497"/>
      <c r="BM497"/>
      <c r="BN497"/>
      <c r="BO497"/>
      <c r="BP497"/>
      <c r="BQ497"/>
      <c r="BR497"/>
      <c r="BS497"/>
      <c r="BT497"/>
      <c r="BU497"/>
      <c r="BV497"/>
      <c r="BW497"/>
      <c r="BX497"/>
    </row>
    <row r="498" spans="2:76" s="95" customFormat="1" x14ac:dyDescent="0.2">
      <c r="B498" s="115"/>
      <c r="J498"/>
      <c r="K498"/>
      <c r="L498"/>
      <c r="M498"/>
      <c r="N498"/>
      <c r="O498"/>
      <c r="P498"/>
      <c r="Q498"/>
      <c r="R498"/>
      <c r="S498"/>
      <c r="T498"/>
      <c r="U498"/>
      <c r="V498"/>
      <c r="W498"/>
      <c r="X498"/>
      <c r="Y498"/>
      <c r="Z498"/>
      <c r="AA498"/>
      <c r="AB498"/>
      <c r="AC498"/>
      <c r="AD498"/>
      <c r="AE498"/>
      <c r="AF498"/>
      <c r="AG498"/>
      <c r="AH498"/>
      <c r="AI498"/>
      <c r="AJ498"/>
      <c r="AK498"/>
      <c r="AL498"/>
      <c r="AM498"/>
      <c r="AN498"/>
      <c r="AO498"/>
      <c r="AP498"/>
      <c r="AQ498"/>
      <c r="AR498"/>
      <c r="AS498"/>
      <c r="AT498"/>
      <c r="AU498"/>
      <c r="AV498"/>
      <c r="AW498"/>
      <c r="AX498"/>
      <c r="AY498"/>
      <c r="AZ498"/>
      <c r="BA498"/>
      <c r="BB498"/>
      <c r="BC498"/>
      <c r="BD498"/>
      <c r="BE498"/>
      <c r="BF498"/>
      <c r="BG498"/>
      <c r="BH498"/>
      <c r="BI498"/>
      <c r="BJ498"/>
      <c r="BK498"/>
      <c r="BL498"/>
      <c r="BM498"/>
      <c r="BN498"/>
      <c r="BO498"/>
      <c r="BP498"/>
      <c r="BQ498"/>
      <c r="BR498"/>
      <c r="BS498"/>
      <c r="BT498"/>
      <c r="BU498"/>
      <c r="BV498"/>
      <c r="BW498"/>
      <c r="BX498"/>
    </row>
    <row r="499" spans="2:76" s="95" customFormat="1" x14ac:dyDescent="0.2">
      <c r="B499" s="115"/>
      <c r="J499"/>
      <c r="K499"/>
      <c r="L499"/>
      <c r="M499"/>
      <c r="N499"/>
      <c r="O499"/>
      <c r="P499"/>
      <c r="Q499"/>
      <c r="R499"/>
      <c r="S499"/>
      <c r="T499"/>
      <c r="U499"/>
      <c r="V499"/>
      <c r="W499"/>
      <c r="X499"/>
      <c r="Y499"/>
      <c r="Z499"/>
      <c r="AA499"/>
      <c r="AB499"/>
      <c r="AC499"/>
      <c r="AD499"/>
      <c r="AE499"/>
      <c r="AF499"/>
      <c r="AG499"/>
      <c r="AH499"/>
      <c r="AI499"/>
      <c r="AJ499"/>
      <c r="AK499"/>
      <c r="AL499"/>
      <c r="AM499"/>
      <c r="AN499"/>
      <c r="AO499"/>
      <c r="AP499"/>
      <c r="AQ499"/>
      <c r="AR499"/>
      <c r="AS499"/>
      <c r="AT499"/>
      <c r="AU499"/>
      <c r="AV499"/>
      <c r="AW499"/>
      <c r="AX499"/>
      <c r="AY499"/>
      <c r="AZ499"/>
      <c r="BA499"/>
      <c r="BB499"/>
      <c r="BC499"/>
      <c r="BD499"/>
      <c r="BE499"/>
      <c r="BF499"/>
      <c r="BG499"/>
      <c r="BH499"/>
      <c r="BI499"/>
      <c r="BJ499"/>
      <c r="BK499"/>
      <c r="BL499"/>
      <c r="BM499"/>
      <c r="BN499"/>
      <c r="BO499"/>
      <c r="BP499"/>
      <c r="BQ499"/>
      <c r="BR499"/>
      <c r="BS499"/>
      <c r="BT499"/>
      <c r="BU499"/>
      <c r="BV499"/>
      <c r="BW499"/>
      <c r="BX499"/>
    </row>
    <row r="500" spans="2:76" s="95" customFormat="1" x14ac:dyDescent="0.2">
      <c r="B500" s="115"/>
      <c r="J500"/>
      <c r="K500"/>
      <c r="L500"/>
      <c r="M500"/>
      <c r="N500"/>
      <c r="O500"/>
      <c r="P500"/>
      <c r="Q500"/>
      <c r="R500"/>
      <c r="S500"/>
      <c r="T500"/>
      <c r="U500"/>
      <c r="V500"/>
      <c r="W500"/>
      <c r="X500"/>
      <c r="Y500"/>
      <c r="Z500"/>
      <c r="AA500"/>
      <c r="AB500"/>
      <c r="AC500"/>
      <c r="AD500"/>
      <c r="AE500"/>
      <c r="AF500"/>
      <c r="AG500"/>
      <c r="AH500"/>
      <c r="AI500"/>
      <c r="AJ500"/>
      <c r="AK500"/>
      <c r="AL500"/>
      <c r="AM500"/>
      <c r="AN500"/>
      <c r="AO500"/>
      <c r="AP500"/>
      <c r="AQ500"/>
      <c r="AR500"/>
      <c r="AS500"/>
      <c r="AT500"/>
      <c r="AU500"/>
      <c r="AV500"/>
      <c r="AW500"/>
      <c r="AX500"/>
      <c r="AY500"/>
      <c r="AZ500"/>
      <c r="BA500"/>
      <c r="BB500"/>
      <c r="BC500"/>
      <c r="BD500"/>
      <c r="BE500"/>
      <c r="BF500"/>
      <c r="BG500"/>
      <c r="BH500"/>
      <c r="BI500"/>
      <c r="BJ500"/>
      <c r="BK500"/>
      <c r="BL500"/>
      <c r="BM500"/>
      <c r="BN500"/>
      <c r="BO500"/>
      <c r="BP500"/>
      <c r="BQ500"/>
      <c r="BR500"/>
      <c r="BS500"/>
      <c r="BT500"/>
      <c r="BU500"/>
      <c r="BV500"/>
      <c r="BW500"/>
      <c r="BX500"/>
    </row>
    <row r="501" spans="2:76" s="95" customFormat="1" x14ac:dyDescent="0.2">
      <c r="B501" s="115"/>
      <c r="J501"/>
      <c r="K501"/>
      <c r="L501"/>
      <c r="M501"/>
      <c r="N501"/>
      <c r="O501"/>
      <c r="P501"/>
      <c r="Q501"/>
      <c r="R501"/>
      <c r="S501"/>
      <c r="T501"/>
      <c r="U501"/>
      <c r="V501"/>
      <c r="W501"/>
      <c r="X501"/>
      <c r="Y501"/>
      <c r="Z501"/>
      <c r="AA501"/>
      <c r="AB501"/>
      <c r="AC501"/>
      <c r="AD501"/>
      <c r="AE501"/>
      <c r="AF501"/>
      <c r="AG501"/>
      <c r="AH501"/>
      <c r="AI501"/>
      <c r="AJ501"/>
      <c r="AK501"/>
      <c r="AL501"/>
      <c r="AM501"/>
      <c r="AN501"/>
      <c r="AO501"/>
      <c r="AP501"/>
      <c r="AQ501"/>
      <c r="AR501"/>
      <c r="AS501"/>
      <c r="AT501"/>
      <c r="AU501"/>
      <c r="AV501"/>
      <c r="AW501"/>
      <c r="AX501"/>
      <c r="AY501"/>
      <c r="AZ501"/>
      <c r="BA501"/>
      <c r="BB501"/>
      <c r="BC501"/>
      <c r="BD501"/>
      <c r="BE501"/>
      <c r="BF501"/>
      <c r="BG501"/>
      <c r="BH501"/>
      <c r="BI501"/>
      <c r="BJ501"/>
      <c r="BK501"/>
      <c r="BL501"/>
      <c r="BM501"/>
      <c r="BN501"/>
      <c r="BO501"/>
      <c r="BP501"/>
      <c r="BQ501"/>
      <c r="BR501"/>
      <c r="BS501"/>
      <c r="BT501"/>
      <c r="BU501"/>
      <c r="BV501"/>
      <c r="BW501"/>
      <c r="BX501"/>
    </row>
    <row r="502" spans="2:76" s="95" customFormat="1" x14ac:dyDescent="0.2">
      <c r="B502" s="115"/>
      <c r="J502"/>
      <c r="K502"/>
      <c r="L502"/>
      <c r="M502"/>
      <c r="N502"/>
      <c r="O502"/>
      <c r="P502"/>
      <c r="Q502"/>
      <c r="R502"/>
      <c r="S502"/>
      <c r="T502"/>
      <c r="U502"/>
      <c r="V502"/>
      <c r="W502"/>
      <c r="X502"/>
      <c r="Y502"/>
      <c r="Z502"/>
      <c r="AA502"/>
      <c r="AB502"/>
      <c r="AC502"/>
      <c r="AD502"/>
      <c r="AE502"/>
      <c r="AF502"/>
      <c r="AG502"/>
      <c r="AH502"/>
      <c r="AI502"/>
      <c r="AJ502"/>
      <c r="AK502"/>
      <c r="AL502"/>
      <c r="AM502"/>
      <c r="AN502"/>
      <c r="AO502"/>
      <c r="AP502"/>
      <c r="AQ502"/>
      <c r="AR502"/>
      <c r="AS502"/>
      <c r="AT502"/>
      <c r="AU502"/>
      <c r="AV502"/>
      <c r="AW502"/>
      <c r="AX502"/>
      <c r="AY502"/>
      <c r="AZ502"/>
      <c r="BA502"/>
      <c r="BB502"/>
      <c r="BC502"/>
      <c r="BD502"/>
      <c r="BE502"/>
      <c r="BF502"/>
      <c r="BG502"/>
      <c r="BH502"/>
      <c r="BI502"/>
      <c r="BJ502"/>
      <c r="BK502"/>
      <c r="BL502"/>
      <c r="BM502"/>
      <c r="BN502"/>
      <c r="BO502"/>
      <c r="BP502"/>
      <c r="BQ502"/>
      <c r="BR502"/>
      <c r="BS502"/>
      <c r="BT502"/>
      <c r="BU502"/>
      <c r="BV502"/>
      <c r="BW502"/>
      <c r="BX502"/>
    </row>
    <row r="503" spans="2:76" s="95" customFormat="1" x14ac:dyDescent="0.2">
      <c r="B503" s="115"/>
      <c r="J503"/>
      <c r="K503"/>
      <c r="L503"/>
      <c r="M503"/>
      <c r="N503"/>
      <c r="O503"/>
      <c r="P503"/>
      <c r="Q503"/>
      <c r="R503"/>
      <c r="S503"/>
      <c r="T503"/>
      <c r="U503"/>
      <c r="V503"/>
      <c r="W503"/>
      <c r="X503"/>
      <c r="Y503"/>
      <c r="Z503"/>
      <c r="AA503"/>
      <c r="AB503"/>
      <c r="AC503"/>
      <c r="AD503"/>
      <c r="AE503"/>
      <c r="AF503"/>
      <c r="AG503"/>
      <c r="AH503"/>
      <c r="AI503"/>
      <c r="AJ503"/>
      <c r="AK503"/>
      <c r="AL503"/>
      <c r="AM503"/>
      <c r="AN503"/>
      <c r="AO503"/>
      <c r="AP503"/>
      <c r="AQ503"/>
      <c r="AR503"/>
      <c r="AS503"/>
      <c r="AT503"/>
      <c r="AU503"/>
      <c r="AV503"/>
      <c r="AW503"/>
      <c r="AX503"/>
      <c r="AY503"/>
      <c r="AZ503"/>
      <c r="BA503"/>
      <c r="BB503"/>
      <c r="BC503"/>
      <c r="BD503"/>
      <c r="BE503"/>
      <c r="BF503"/>
      <c r="BG503"/>
      <c r="BH503"/>
      <c r="BI503"/>
      <c r="BJ503"/>
      <c r="BK503"/>
      <c r="BL503"/>
      <c r="BM503"/>
      <c r="BN503"/>
      <c r="BO503"/>
      <c r="BP503"/>
      <c r="BQ503"/>
      <c r="BR503"/>
      <c r="BS503"/>
      <c r="BT503"/>
      <c r="BU503"/>
      <c r="BV503"/>
      <c r="BW503"/>
      <c r="BX503"/>
    </row>
    <row r="504" spans="2:76" s="95" customFormat="1" x14ac:dyDescent="0.2">
      <c r="B504" s="115"/>
      <c r="J504"/>
      <c r="K504"/>
      <c r="L504"/>
      <c r="M504"/>
      <c r="N504"/>
      <c r="O504"/>
      <c r="P504"/>
      <c r="Q504"/>
      <c r="R504"/>
      <c r="S504"/>
      <c r="T504"/>
      <c r="U504"/>
      <c r="V504"/>
      <c r="W504"/>
      <c r="X504"/>
      <c r="Y504"/>
      <c r="Z504"/>
      <c r="AA504"/>
      <c r="AB504"/>
      <c r="AC504"/>
      <c r="AD504"/>
      <c r="AE504"/>
      <c r="AF504"/>
      <c r="AG504"/>
      <c r="AH504"/>
      <c r="AI504"/>
      <c r="AJ504"/>
      <c r="AK504"/>
      <c r="AL504"/>
      <c r="AM504"/>
      <c r="AN504"/>
      <c r="AO504"/>
      <c r="AP504"/>
      <c r="AQ504"/>
      <c r="AR504"/>
      <c r="AS504"/>
      <c r="AT504"/>
      <c r="AU504"/>
      <c r="AV504"/>
      <c r="AW504"/>
      <c r="AX504"/>
      <c r="AY504"/>
      <c r="AZ504"/>
      <c r="BA504"/>
      <c r="BB504"/>
      <c r="BC504"/>
      <c r="BD504"/>
      <c r="BE504"/>
      <c r="BF504"/>
      <c r="BG504"/>
      <c r="BH504"/>
      <c r="BI504"/>
      <c r="BJ504"/>
      <c r="BK504"/>
      <c r="BL504"/>
      <c r="BM504"/>
      <c r="BN504"/>
      <c r="BO504"/>
      <c r="BP504"/>
      <c r="BQ504"/>
      <c r="BR504"/>
      <c r="BS504"/>
      <c r="BT504"/>
      <c r="BU504"/>
      <c r="BV504"/>
      <c r="BW504"/>
      <c r="BX504"/>
    </row>
    <row r="505" spans="2:76" s="95" customFormat="1" x14ac:dyDescent="0.2">
      <c r="B505" s="115"/>
      <c r="J505"/>
      <c r="K505"/>
      <c r="L505"/>
      <c r="M505"/>
      <c r="N505"/>
      <c r="O505"/>
      <c r="P505"/>
      <c r="Q505"/>
      <c r="R505"/>
      <c r="S505"/>
      <c r="T505"/>
      <c r="U505"/>
      <c r="V505"/>
      <c r="W505"/>
      <c r="X505"/>
      <c r="Y505"/>
      <c r="Z505"/>
      <c r="AA505"/>
      <c r="AB505"/>
      <c r="AC505"/>
      <c r="AD505"/>
      <c r="AE505"/>
      <c r="AF505"/>
      <c r="AG505"/>
      <c r="AH505"/>
      <c r="AI505"/>
      <c r="AJ505"/>
      <c r="AK505"/>
      <c r="AL505"/>
      <c r="AM505"/>
      <c r="AN505"/>
      <c r="AO505"/>
      <c r="AP505"/>
      <c r="AQ505"/>
      <c r="AR505"/>
      <c r="AS505"/>
      <c r="AT505"/>
      <c r="AU505"/>
      <c r="AV505"/>
      <c r="AW505"/>
      <c r="AX505"/>
      <c r="AY505"/>
      <c r="AZ505"/>
      <c r="BA505"/>
      <c r="BB505"/>
      <c r="BC505"/>
      <c r="BD505"/>
      <c r="BE505"/>
      <c r="BF505"/>
      <c r="BG505"/>
      <c r="BH505"/>
      <c r="BI505"/>
      <c r="BJ505"/>
      <c r="BK505"/>
      <c r="BL505"/>
      <c r="BM505"/>
      <c r="BN505"/>
      <c r="BO505"/>
      <c r="BP505"/>
      <c r="BQ505"/>
      <c r="BR505"/>
      <c r="BS505"/>
      <c r="BT505"/>
      <c r="BU505"/>
      <c r="BV505"/>
      <c r="BW505"/>
      <c r="BX505"/>
    </row>
    <row r="506" spans="2:76" s="95" customFormat="1" x14ac:dyDescent="0.2">
      <c r="B506" s="115"/>
      <c r="J506"/>
      <c r="K506"/>
      <c r="L506"/>
      <c r="M506"/>
      <c r="N506"/>
      <c r="O506"/>
      <c r="P506"/>
      <c r="Q506"/>
      <c r="R506"/>
      <c r="S506"/>
      <c r="T506"/>
      <c r="U506"/>
      <c r="V506"/>
      <c r="W506"/>
      <c r="X506"/>
      <c r="Y506"/>
      <c r="Z506"/>
      <c r="AA506"/>
      <c r="AB506"/>
      <c r="AC506"/>
      <c r="AD506"/>
      <c r="AE506"/>
      <c r="AF506"/>
      <c r="AG506"/>
      <c r="AH506"/>
      <c r="AI506"/>
      <c r="AJ506"/>
      <c r="AK506"/>
      <c r="AL506"/>
      <c r="AM506"/>
      <c r="AN506"/>
      <c r="AO506"/>
      <c r="AP506"/>
      <c r="AQ506"/>
      <c r="AR506"/>
      <c r="AS506"/>
      <c r="AT506"/>
      <c r="AU506"/>
      <c r="AV506"/>
      <c r="AW506"/>
      <c r="AX506"/>
      <c r="AY506"/>
      <c r="AZ506"/>
      <c r="BA506"/>
      <c r="BB506"/>
      <c r="BC506"/>
      <c r="BD506"/>
      <c r="BE506"/>
      <c r="BF506"/>
      <c r="BG506"/>
      <c r="BH506"/>
      <c r="BI506"/>
      <c r="BJ506"/>
      <c r="BK506"/>
      <c r="BL506"/>
      <c r="BM506"/>
      <c r="BN506"/>
      <c r="BO506"/>
      <c r="BP506"/>
      <c r="BQ506"/>
      <c r="BR506"/>
      <c r="BS506"/>
      <c r="BT506"/>
      <c r="BU506"/>
      <c r="BV506"/>
      <c r="BW506"/>
      <c r="BX506"/>
    </row>
    <row r="507" spans="2:76" s="95" customFormat="1" x14ac:dyDescent="0.2">
      <c r="B507" s="115"/>
      <c r="J507"/>
      <c r="K507"/>
      <c r="L507"/>
      <c r="M507"/>
      <c r="N507"/>
      <c r="O507"/>
      <c r="P507"/>
      <c r="Q507"/>
      <c r="R507"/>
      <c r="S507"/>
      <c r="T507"/>
      <c r="U507"/>
      <c r="V507"/>
      <c r="W507"/>
      <c r="X507"/>
      <c r="Y507"/>
      <c r="Z507"/>
      <c r="AA507"/>
      <c r="AB507"/>
      <c r="AC507"/>
      <c r="AD507"/>
      <c r="AE507"/>
      <c r="AF507"/>
      <c r="AG507"/>
      <c r="AH507"/>
      <c r="AI507"/>
      <c r="AJ507"/>
      <c r="AK507"/>
      <c r="AL507"/>
      <c r="AM507"/>
      <c r="AN507"/>
      <c r="AO507"/>
      <c r="AP507"/>
      <c r="AQ507"/>
      <c r="AR507"/>
      <c r="AS507"/>
      <c r="AT507"/>
      <c r="AU507"/>
      <c r="AV507"/>
      <c r="AW507"/>
      <c r="AX507"/>
      <c r="AY507"/>
      <c r="AZ507"/>
      <c r="BA507"/>
      <c r="BB507"/>
      <c r="BC507"/>
      <c r="BD507"/>
      <c r="BE507"/>
      <c r="BF507"/>
      <c r="BG507"/>
      <c r="BH507"/>
      <c r="BI507"/>
      <c r="BJ507"/>
      <c r="BK507"/>
      <c r="BL507"/>
      <c r="BM507"/>
      <c r="BN507"/>
      <c r="BO507"/>
      <c r="BP507"/>
      <c r="BQ507"/>
      <c r="BR507"/>
      <c r="BS507"/>
      <c r="BT507"/>
      <c r="BU507"/>
      <c r="BV507"/>
      <c r="BW507"/>
      <c r="BX507"/>
    </row>
    <row r="508" spans="2:76" s="95" customFormat="1" x14ac:dyDescent="0.2">
      <c r="B508" s="115"/>
      <c r="J508"/>
      <c r="K508"/>
      <c r="L508"/>
      <c r="M508"/>
      <c r="N508"/>
      <c r="O508"/>
      <c r="P508"/>
      <c r="Q508"/>
      <c r="R508"/>
      <c r="S508"/>
      <c r="T508"/>
      <c r="U508"/>
      <c r="V508"/>
      <c r="W508"/>
      <c r="X508"/>
      <c r="Y508"/>
      <c r="Z508"/>
      <c r="AA508"/>
      <c r="AB508"/>
      <c r="AC508"/>
      <c r="AD508"/>
      <c r="AE508"/>
      <c r="AF508"/>
      <c r="AG508"/>
      <c r="AH508"/>
      <c r="AI508"/>
      <c r="AJ508"/>
      <c r="AK508"/>
      <c r="AL508"/>
      <c r="AM508"/>
      <c r="AN508"/>
      <c r="AO508"/>
      <c r="AP508"/>
      <c r="AQ508"/>
      <c r="AR508"/>
      <c r="AS508"/>
      <c r="AT508"/>
      <c r="AU508"/>
      <c r="AV508"/>
      <c r="AW508"/>
      <c r="AX508"/>
      <c r="AY508"/>
      <c r="AZ508"/>
      <c r="BA508"/>
      <c r="BB508"/>
      <c r="BC508"/>
      <c r="BD508"/>
      <c r="BE508"/>
      <c r="BF508"/>
      <c r="BG508"/>
      <c r="BH508"/>
      <c r="BI508"/>
      <c r="BJ508"/>
      <c r="BK508"/>
      <c r="BL508"/>
      <c r="BM508"/>
      <c r="BN508"/>
      <c r="BO508"/>
      <c r="BP508"/>
      <c r="BQ508"/>
      <c r="BR508"/>
      <c r="BS508"/>
      <c r="BT508"/>
      <c r="BU508"/>
      <c r="BV508"/>
      <c r="BW508"/>
      <c r="BX508"/>
    </row>
    <row r="509" spans="2:76" s="95" customFormat="1" x14ac:dyDescent="0.2">
      <c r="B509" s="115"/>
      <c r="J509"/>
      <c r="K509"/>
      <c r="L509"/>
      <c r="M509"/>
      <c r="N509"/>
      <c r="O509"/>
      <c r="P509"/>
      <c r="Q509"/>
      <c r="R509"/>
      <c r="S509"/>
      <c r="T509"/>
      <c r="U509"/>
      <c r="V509"/>
      <c r="W509"/>
      <c r="X509"/>
      <c r="Y509"/>
      <c r="Z509"/>
      <c r="AA509"/>
      <c r="AB509"/>
      <c r="AC509"/>
      <c r="AD509"/>
      <c r="AE509"/>
      <c r="AF509"/>
      <c r="AG509"/>
      <c r="AH509"/>
      <c r="AI509"/>
      <c r="AJ509"/>
      <c r="AK509"/>
      <c r="AL509"/>
      <c r="AM509"/>
      <c r="AN509"/>
      <c r="AO509"/>
      <c r="AP509"/>
      <c r="AQ509"/>
      <c r="AR509"/>
      <c r="AS509"/>
      <c r="AT509"/>
      <c r="AU509"/>
      <c r="AV509"/>
      <c r="AW509"/>
      <c r="AX509"/>
      <c r="AY509"/>
      <c r="AZ509"/>
      <c r="BA509"/>
      <c r="BB509"/>
      <c r="BC509"/>
      <c r="BD509"/>
      <c r="BE509"/>
      <c r="BF509"/>
      <c r="BG509"/>
      <c r="BH509"/>
      <c r="BI509"/>
      <c r="BJ509"/>
      <c r="BK509"/>
      <c r="BL509"/>
      <c r="BM509"/>
      <c r="BN509"/>
      <c r="BO509"/>
      <c r="BP509"/>
      <c r="BQ509"/>
      <c r="BR509"/>
      <c r="BS509"/>
      <c r="BT509"/>
      <c r="BU509"/>
      <c r="BV509"/>
      <c r="BW509"/>
      <c r="BX509"/>
    </row>
    <row r="510" spans="2:76" s="95" customFormat="1" x14ac:dyDescent="0.2">
      <c r="B510" s="115"/>
      <c r="J510"/>
      <c r="K510"/>
      <c r="L510"/>
      <c r="M510"/>
      <c r="N510"/>
      <c r="O510"/>
      <c r="P510"/>
      <c r="Q510"/>
      <c r="R510"/>
      <c r="S510"/>
      <c r="T510"/>
      <c r="U510"/>
      <c r="V510"/>
      <c r="W510"/>
      <c r="X510"/>
      <c r="Y510"/>
      <c r="Z510"/>
      <c r="AA510"/>
      <c r="AB510"/>
      <c r="AC510"/>
      <c r="AD510"/>
      <c r="AE510"/>
      <c r="AF510"/>
      <c r="AG510"/>
      <c r="AH510"/>
      <c r="AI510"/>
      <c r="AJ510"/>
      <c r="AK510"/>
      <c r="AL510"/>
      <c r="AM510"/>
      <c r="AN510"/>
      <c r="AO510"/>
      <c r="AP510"/>
      <c r="AQ510"/>
      <c r="AR510"/>
      <c r="AS510"/>
      <c r="AT510"/>
      <c r="AU510"/>
      <c r="AV510"/>
      <c r="AW510"/>
      <c r="AX510"/>
      <c r="AY510"/>
      <c r="AZ510"/>
      <c r="BA510"/>
      <c r="BB510"/>
      <c r="BC510"/>
      <c r="BD510"/>
      <c r="BE510"/>
      <c r="BF510"/>
      <c r="BG510"/>
      <c r="BH510"/>
      <c r="BI510"/>
      <c r="BJ510"/>
      <c r="BK510"/>
      <c r="BL510"/>
      <c r="BM510"/>
      <c r="BN510"/>
      <c r="BO510"/>
      <c r="BP510"/>
      <c r="BQ510"/>
      <c r="BR510"/>
      <c r="BS510"/>
      <c r="BT510"/>
      <c r="BU510"/>
      <c r="BV510"/>
      <c r="BW510"/>
      <c r="BX510"/>
    </row>
    <row r="511" spans="2:76" s="95" customFormat="1" x14ac:dyDescent="0.2">
      <c r="B511" s="115"/>
      <c r="J511"/>
      <c r="K511"/>
      <c r="L511"/>
      <c r="M511"/>
      <c r="N511"/>
      <c r="O511"/>
      <c r="P511"/>
      <c r="Q511"/>
      <c r="R511"/>
      <c r="S511"/>
      <c r="T511"/>
      <c r="U511"/>
      <c r="V511"/>
      <c r="W511"/>
      <c r="X511"/>
      <c r="Y511"/>
      <c r="Z511"/>
      <c r="AA511"/>
      <c r="AB511"/>
      <c r="AC511"/>
      <c r="AD511"/>
      <c r="AE511"/>
      <c r="AF511"/>
      <c r="AG511"/>
      <c r="AH511"/>
      <c r="AI511"/>
      <c r="AJ511"/>
      <c r="AK511"/>
      <c r="AL511"/>
      <c r="AM511"/>
      <c r="AN511"/>
      <c r="AO511"/>
      <c r="AP511"/>
      <c r="AQ511"/>
      <c r="AR511"/>
      <c r="AS511"/>
      <c r="AT511"/>
      <c r="AU511"/>
      <c r="AV511"/>
      <c r="AW511"/>
      <c r="AX511"/>
      <c r="AY511"/>
      <c r="AZ511"/>
      <c r="BA511"/>
      <c r="BB511"/>
      <c r="BC511"/>
      <c r="BD511"/>
      <c r="BE511"/>
      <c r="BF511"/>
      <c r="BG511"/>
      <c r="BH511"/>
      <c r="BI511"/>
      <c r="BJ511"/>
      <c r="BK511"/>
      <c r="BL511"/>
      <c r="BM511"/>
      <c r="BN511"/>
      <c r="BO511"/>
      <c r="BP511"/>
      <c r="BQ511"/>
      <c r="BR511"/>
      <c r="BS511"/>
      <c r="BT511"/>
      <c r="BU511"/>
      <c r="BV511"/>
      <c r="BW511"/>
      <c r="BX511"/>
    </row>
    <row r="512" spans="2:76" s="95" customFormat="1" x14ac:dyDescent="0.2">
      <c r="B512" s="115"/>
      <c r="J512"/>
      <c r="K512"/>
      <c r="L512"/>
      <c r="M512"/>
      <c r="N512"/>
      <c r="O512"/>
      <c r="P512"/>
      <c r="Q512"/>
      <c r="R512"/>
      <c r="S512"/>
      <c r="T512"/>
      <c r="U512"/>
      <c r="V512"/>
      <c r="W512"/>
      <c r="X512"/>
      <c r="Y512"/>
      <c r="Z512"/>
      <c r="AA512"/>
      <c r="AB512"/>
      <c r="AC512"/>
      <c r="AD512"/>
      <c r="AE512"/>
      <c r="AF512"/>
      <c r="AG512"/>
      <c r="AH512"/>
      <c r="AI512"/>
      <c r="AJ512"/>
      <c r="AK512"/>
      <c r="AL512"/>
      <c r="AM512"/>
      <c r="AN512"/>
      <c r="AO512"/>
      <c r="AP512"/>
      <c r="AQ512"/>
      <c r="AR512"/>
      <c r="AS512"/>
      <c r="AT512"/>
      <c r="AU512"/>
      <c r="AV512"/>
      <c r="AW512"/>
      <c r="AX512"/>
      <c r="AY512"/>
      <c r="AZ512"/>
      <c r="BA512"/>
      <c r="BB512"/>
      <c r="BC512"/>
      <c r="BD512"/>
      <c r="BE512"/>
      <c r="BF512"/>
      <c r="BG512"/>
      <c r="BH512"/>
      <c r="BI512"/>
      <c r="BJ512"/>
      <c r="BK512"/>
      <c r="BL512"/>
      <c r="BM512"/>
      <c r="BN512"/>
      <c r="BO512"/>
      <c r="BP512"/>
      <c r="BQ512"/>
      <c r="BR512"/>
      <c r="BS512"/>
      <c r="BT512"/>
      <c r="BU512"/>
      <c r="BV512"/>
      <c r="BW512"/>
      <c r="BX512"/>
    </row>
    <row r="513" spans="2:76" s="95" customFormat="1" x14ac:dyDescent="0.2">
      <c r="B513" s="115"/>
      <c r="J513"/>
      <c r="K513"/>
      <c r="L513"/>
      <c r="M513"/>
      <c r="N513"/>
      <c r="O513"/>
      <c r="P513"/>
      <c r="Q513"/>
      <c r="R513"/>
      <c r="S513"/>
      <c r="T513"/>
      <c r="U513"/>
      <c r="V513"/>
      <c r="W513"/>
      <c r="X513"/>
      <c r="Y513"/>
      <c r="Z513"/>
      <c r="AA513"/>
      <c r="AB513"/>
      <c r="AC513"/>
      <c r="AD513"/>
      <c r="AE513"/>
      <c r="AF513"/>
      <c r="AG513"/>
      <c r="AH513"/>
      <c r="AI513"/>
      <c r="AJ513"/>
      <c r="AK513"/>
      <c r="AL513"/>
      <c r="AM513"/>
      <c r="AN513"/>
      <c r="AO513"/>
      <c r="AP513"/>
      <c r="AQ513"/>
      <c r="AR513"/>
      <c r="AS513"/>
      <c r="AT513"/>
      <c r="AU513"/>
      <c r="AV513"/>
      <c r="AW513"/>
      <c r="AX513"/>
      <c r="AY513"/>
      <c r="AZ513"/>
      <c r="BA513"/>
      <c r="BB513"/>
      <c r="BC513"/>
      <c r="BD513"/>
      <c r="BE513"/>
      <c r="BF513"/>
      <c r="BG513"/>
      <c r="BH513"/>
      <c r="BI513"/>
      <c r="BJ513"/>
      <c r="BK513"/>
      <c r="BL513"/>
      <c r="BM513"/>
      <c r="BN513"/>
      <c r="BO513"/>
      <c r="BP513"/>
      <c r="BQ513"/>
      <c r="BR513"/>
      <c r="BS513"/>
      <c r="BT513"/>
      <c r="BU513"/>
      <c r="BV513"/>
      <c r="BW513"/>
      <c r="BX513"/>
    </row>
    <row r="514" spans="2:76" s="95" customFormat="1" x14ac:dyDescent="0.2">
      <c r="B514" s="115"/>
      <c r="J514"/>
      <c r="K514"/>
      <c r="L514"/>
      <c r="M514"/>
      <c r="N514"/>
      <c r="O514"/>
      <c r="P514"/>
      <c r="Q514"/>
      <c r="R514"/>
      <c r="S514"/>
      <c r="T514"/>
      <c r="U514"/>
      <c r="V514"/>
      <c r="W514"/>
      <c r="X514"/>
      <c r="Y514"/>
      <c r="Z514"/>
      <c r="AA514"/>
      <c r="AB514"/>
      <c r="AC514"/>
      <c r="AD514"/>
      <c r="AE514"/>
      <c r="AF514"/>
      <c r="AG514"/>
      <c r="AH514"/>
      <c r="AI514"/>
      <c r="AJ514"/>
      <c r="AK514"/>
      <c r="AL514"/>
      <c r="AM514"/>
      <c r="AN514"/>
      <c r="AO514"/>
      <c r="AP514"/>
      <c r="AQ514"/>
      <c r="AR514"/>
      <c r="AS514"/>
      <c r="AT514"/>
      <c r="AU514"/>
      <c r="AV514"/>
      <c r="AW514"/>
      <c r="AX514"/>
      <c r="AY514"/>
      <c r="AZ514"/>
      <c r="BA514"/>
      <c r="BB514"/>
      <c r="BC514"/>
      <c r="BD514"/>
      <c r="BE514"/>
      <c r="BF514"/>
      <c r="BG514"/>
      <c r="BH514"/>
      <c r="BI514"/>
      <c r="BJ514"/>
      <c r="BK514"/>
      <c r="BL514"/>
      <c r="BM514"/>
      <c r="BN514"/>
      <c r="BO514"/>
      <c r="BP514"/>
      <c r="BQ514"/>
      <c r="BR514"/>
      <c r="BS514"/>
      <c r="BT514"/>
      <c r="BU514"/>
      <c r="BV514"/>
      <c r="BW514"/>
      <c r="BX514"/>
    </row>
    <row r="515" spans="2:76" s="95" customFormat="1" x14ac:dyDescent="0.2">
      <c r="B515" s="115"/>
      <c r="J515"/>
      <c r="K515"/>
      <c r="L515"/>
      <c r="M515"/>
      <c r="N515"/>
      <c r="O515"/>
      <c r="P515"/>
      <c r="Q515"/>
      <c r="R515"/>
      <c r="S515"/>
      <c r="T515"/>
      <c r="U515"/>
      <c r="V515"/>
      <c r="W515"/>
      <c r="X515"/>
      <c r="Y515"/>
      <c r="Z515"/>
      <c r="AA515"/>
      <c r="AB515"/>
      <c r="AC515"/>
      <c r="AD515"/>
      <c r="AE515"/>
      <c r="AF515"/>
      <c r="AG515"/>
      <c r="AH515"/>
      <c r="AI515"/>
      <c r="AJ515"/>
      <c r="AK515"/>
      <c r="AL515"/>
      <c r="AM515"/>
      <c r="AN515"/>
      <c r="AO515"/>
      <c r="AP515"/>
      <c r="AQ515"/>
      <c r="AR515"/>
      <c r="AS515"/>
      <c r="AT515"/>
      <c r="AU515"/>
      <c r="AV515"/>
      <c r="AW515"/>
      <c r="AX515"/>
      <c r="AY515"/>
      <c r="AZ515"/>
      <c r="BA515"/>
      <c r="BB515"/>
      <c r="BC515"/>
      <c r="BD515"/>
      <c r="BE515"/>
      <c r="BF515"/>
      <c r="BG515"/>
      <c r="BH515"/>
      <c r="BI515"/>
      <c r="BJ515"/>
      <c r="BK515"/>
      <c r="BL515"/>
      <c r="BM515"/>
      <c r="BN515"/>
      <c r="BO515"/>
      <c r="BP515"/>
      <c r="BQ515"/>
      <c r="BR515"/>
      <c r="BS515"/>
      <c r="BT515"/>
      <c r="BU515"/>
      <c r="BV515"/>
      <c r="BW515"/>
      <c r="BX515"/>
    </row>
    <row r="516" spans="2:76" s="95" customFormat="1" x14ac:dyDescent="0.2">
      <c r="B516" s="115"/>
      <c r="J516"/>
      <c r="K516"/>
      <c r="L516"/>
      <c r="M516"/>
      <c r="N516"/>
      <c r="O516"/>
      <c r="P516"/>
      <c r="Q516"/>
      <c r="R516"/>
      <c r="S516"/>
      <c r="T516"/>
      <c r="U516"/>
      <c r="V516"/>
      <c r="W516"/>
      <c r="X516"/>
      <c r="Y516"/>
      <c r="Z516"/>
      <c r="AA516"/>
      <c r="AB516"/>
      <c r="AC516"/>
      <c r="AD516"/>
      <c r="AE516"/>
      <c r="AF516"/>
      <c r="AG516"/>
      <c r="AH516"/>
      <c r="AI516"/>
      <c r="AJ516"/>
      <c r="AK516"/>
      <c r="AL516"/>
      <c r="AM516"/>
      <c r="AN516"/>
      <c r="AO516"/>
      <c r="AP516"/>
      <c r="AQ516"/>
      <c r="AR516"/>
      <c r="AS516"/>
      <c r="AT516"/>
      <c r="AU516"/>
      <c r="AV516"/>
      <c r="AW516"/>
      <c r="AX516"/>
      <c r="AY516"/>
      <c r="AZ516"/>
      <c r="BA516"/>
      <c r="BB516"/>
      <c r="BC516"/>
      <c r="BD516"/>
      <c r="BE516"/>
      <c r="BF516"/>
      <c r="BG516"/>
      <c r="BH516"/>
      <c r="BI516"/>
      <c r="BJ516"/>
      <c r="BK516"/>
      <c r="BL516"/>
      <c r="BM516"/>
      <c r="BN516"/>
      <c r="BO516"/>
      <c r="BP516"/>
      <c r="BQ516"/>
      <c r="BR516"/>
      <c r="BS516"/>
      <c r="BT516"/>
      <c r="BU516"/>
      <c r="BV516"/>
      <c r="BW516"/>
      <c r="BX516"/>
    </row>
    <row r="517" spans="2:76" s="95" customFormat="1" x14ac:dyDescent="0.2">
      <c r="B517" s="115"/>
      <c r="J517"/>
      <c r="K517"/>
      <c r="L517"/>
      <c r="M517"/>
      <c r="N517"/>
      <c r="O517"/>
      <c r="P517"/>
      <c r="Q517"/>
      <c r="R517"/>
      <c r="S517"/>
      <c r="T517"/>
      <c r="U517"/>
      <c r="V517"/>
      <c r="W517"/>
      <c r="X517"/>
      <c r="Y517"/>
      <c r="Z517"/>
      <c r="AA517"/>
      <c r="AB517"/>
      <c r="AC517"/>
      <c r="AD517"/>
      <c r="AE517"/>
      <c r="AF517"/>
      <c r="AG517"/>
      <c r="AH517"/>
      <c r="AI517"/>
      <c r="AJ517"/>
      <c r="AK517"/>
      <c r="AL517"/>
      <c r="AM517"/>
      <c r="AN517"/>
      <c r="AO517"/>
      <c r="AP517"/>
      <c r="AQ517"/>
      <c r="AR517"/>
      <c r="AS517"/>
      <c r="AT517"/>
      <c r="AU517"/>
      <c r="AV517"/>
      <c r="AW517"/>
      <c r="AX517"/>
      <c r="AY517"/>
      <c r="AZ517"/>
      <c r="BA517"/>
      <c r="BB517"/>
      <c r="BC517"/>
      <c r="BD517"/>
      <c r="BE517"/>
      <c r="BF517"/>
      <c r="BG517"/>
      <c r="BH517"/>
      <c r="BI517"/>
      <c r="BJ517"/>
      <c r="BK517"/>
      <c r="BL517"/>
      <c r="BM517"/>
      <c r="BN517"/>
      <c r="BO517"/>
      <c r="BP517"/>
      <c r="BQ517"/>
      <c r="BR517"/>
      <c r="BS517"/>
      <c r="BT517"/>
      <c r="BU517"/>
      <c r="BV517"/>
      <c r="BW517"/>
      <c r="BX517"/>
    </row>
    <row r="518" spans="2:76" s="95" customFormat="1" x14ac:dyDescent="0.2">
      <c r="B518" s="115"/>
      <c r="J518"/>
      <c r="K518"/>
      <c r="L518"/>
      <c r="M518"/>
      <c r="N518"/>
      <c r="O518"/>
      <c r="P518"/>
      <c r="Q518"/>
      <c r="R518"/>
      <c r="S518"/>
      <c r="T518"/>
      <c r="U518"/>
      <c r="V518"/>
      <c r="W518"/>
      <c r="X518"/>
      <c r="Y518"/>
      <c r="Z518"/>
      <c r="AA518"/>
      <c r="AB518"/>
      <c r="AC518"/>
      <c r="AD518"/>
      <c r="AE518"/>
      <c r="AF518"/>
      <c r="AG518"/>
      <c r="AH518"/>
      <c r="AI518"/>
      <c r="AJ518"/>
      <c r="AK518"/>
      <c r="AL518"/>
      <c r="AM518"/>
      <c r="AN518"/>
      <c r="AO518"/>
      <c r="AP518"/>
      <c r="AQ518"/>
      <c r="AR518"/>
      <c r="AS518"/>
      <c r="AT518"/>
      <c r="AU518"/>
      <c r="AV518"/>
      <c r="AW518"/>
      <c r="AX518"/>
      <c r="AY518"/>
      <c r="AZ518"/>
      <c r="BA518"/>
      <c r="BB518"/>
      <c r="BC518"/>
      <c r="BD518"/>
      <c r="BE518"/>
      <c r="BF518"/>
      <c r="BG518"/>
      <c r="BH518"/>
      <c r="BI518"/>
      <c r="BJ518"/>
      <c r="BK518"/>
      <c r="BL518"/>
      <c r="BM518"/>
      <c r="BN518"/>
      <c r="BO518"/>
      <c r="BP518"/>
      <c r="BQ518"/>
      <c r="BR518"/>
      <c r="BS518"/>
      <c r="BT518"/>
      <c r="BU518"/>
      <c r="BV518"/>
      <c r="BW518"/>
      <c r="BX518"/>
    </row>
    <row r="519" spans="2:76" s="95" customFormat="1" x14ac:dyDescent="0.2">
      <c r="B519" s="115"/>
      <c r="J519"/>
      <c r="K519"/>
      <c r="L519"/>
      <c r="M519"/>
      <c r="N519"/>
      <c r="O519"/>
      <c r="P519"/>
      <c r="Q519"/>
      <c r="R519"/>
      <c r="S519"/>
      <c r="T519"/>
      <c r="U519"/>
      <c r="V519"/>
      <c r="W519"/>
      <c r="X519"/>
      <c r="Y519"/>
      <c r="Z519"/>
      <c r="AA519"/>
      <c r="AB519"/>
      <c r="AC519"/>
      <c r="AD519"/>
      <c r="AE519"/>
      <c r="AF519"/>
      <c r="AG519"/>
      <c r="AH519"/>
      <c r="AI519"/>
      <c r="AJ519"/>
      <c r="AK519"/>
      <c r="AL519"/>
      <c r="AM519"/>
      <c r="AN519"/>
      <c r="AO519"/>
      <c r="AP519"/>
      <c r="AQ519"/>
      <c r="AR519"/>
      <c r="AS519"/>
      <c r="AT519"/>
      <c r="AU519"/>
      <c r="AV519"/>
      <c r="AW519"/>
      <c r="AX519"/>
      <c r="AY519"/>
      <c r="AZ519"/>
      <c r="BA519"/>
      <c r="BB519"/>
      <c r="BC519"/>
      <c r="BD519"/>
      <c r="BE519"/>
      <c r="BF519"/>
      <c r="BG519"/>
      <c r="BH519"/>
      <c r="BI519"/>
      <c r="BJ519"/>
      <c r="BK519"/>
      <c r="BL519"/>
      <c r="BM519"/>
      <c r="BN519"/>
      <c r="BO519"/>
      <c r="BP519"/>
      <c r="BQ519"/>
      <c r="BR519"/>
      <c r="BS519"/>
      <c r="BT519"/>
      <c r="BU519"/>
      <c r="BV519"/>
      <c r="BW519"/>
      <c r="BX519"/>
    </row>
    <row r="520" spans="2:76" s="95" customFormat="1" x14ac:dyDescent="0.2">
      <c r="B520" s="115"/>
      <c r="J520"/>
      <c r="K520"/>
      <c r="L520"/>
      <c r="M520"/>
      <c r="N520"/>
      <c r="O520"/>
      <c r="P520"/>
      <c r="Q520"/>
      <c r="R520"/>
      <c r="S520"/>
      <c r="T520"/>
      <c r="U520"/>
      <c r="V520"/>
      <c r="W520"/>
      <c r="X520"/>
      <c r="Y520"/>
      <c r="Z520"/>
      <c r="AA520"/>
      <c r="AB520"/>
      <c r="AC520"/>
      <c r="AD520"/>
      <c r="AE520"/>
      <c r="AF520"/>
      <c r="AG520"/>
      <c r="AH520"/>
      <c r="AI520"/>
      <c r="AJ520"/>
      <c r="AK520"/>
      <c r="AL520"/>
      <c r="AM520"/>
      <c r="AN520"/>
      <c r="AO520"/>
      <c r="AP520"/>
      <c r="AQ520"/>
      <c r="AR520"/>
      <c r="AS520"/>
      <c r="AT520"/>
      <c r="AU520"/>
      <c r="AV520"/>
      <c r="AW520"/>
      <c r="AX520"/>
      <c r="AY520"/>
      <c r="AZ520"/>
      <c r="BA520"/>
      <c r="BB520"/>
      <c r="BC520"/>
      <c r="BD520"/>
      <c r="BE520"/>
      <c r="BF520"/>
      <c r="BG520"/>
      <c r="BH520"/>
      <c r="BI520"/>
      <c r="BJ520"/>
      <c r="BK520"/>
      <c r="BL520"/>
      <c r="BM520"/>
      <c r="BN520"/>
      <c r="BO520"/>
      <c r="BP520"/>
      <c r="BQ520"/>
      <c r="BR520"/>
      <c r="BS520"/>
      <c r="BT520"/>
      <c r="BU520"/>
      <c r="BV520"/>
      <c r="BW520"/>
      <c r="BX520"/>
    </row>
    <row r="521" spans="2:76" s="95" customFormat="1" x14ac:dyDescent="0.2">
      <c r="B521" s="115"/>
      <c r="J521"/>
      <c r="K521"/>
      <c r="L521"/>
      <c r="M521"/>
      <c r="N521"/>
      <c r="O521"/>
      <c r="P521"/>
      <c r="Q521"/>
      <c r="R521"/>
      <c r="S521"/>
      <c r="T521"/>
      <c r="U521"/>
      <c r="V521"/>
      <c r="W521"/>
      <c r="X521"/>
      <c r="Y521"/>
      <c r="Z521"/>
      <c r="AA521"/>
      <c r="AB521"/>
      <c r="AC521"/>
      <c r="AD521"/>
      <c r="AE521"/>
      <c r="AF521"/>
      <c r="AG521"/>
      <c r="AH521"/>
      <c r="AI521"/>
      <c r="AJ521"/>
      <c r="AK521"/>
      <c r="AL521"/>
      <c r="AM521"/>
      <c r="AN521"/>
      <c r="AO521"/>
      <c r="AP521"/>
      <c r="AQ521"/>
      <c r="AR521"/>
      <c r="AS521"/>
      <c r="AT521"/>
      <c r="AU521"/>
      <c r="AV521"/>
      <c r="AW521"/>
      <c r="AX521"/>
      <c r="AY521"/>
      <c r="AZ521"/>
      <c r="BA521"/>
      <c r="BB521"/>
      <c r="BC521"/>
      <c r="BD521"/>
      <c r="BE521"/>
      <c r="BF521"/>
      <c r="BG521"/>
      <c r="BH521"/>
      <c r="BI521"/>
      <c r="BJ521"/>
      <c r="BK521"/>
      <c r="BL521"/>
      <c r="BM521"/>
      <c r="BN521"/>
      <c r="BO521"/>
      <c r="BP521"/>
      <c r="BQ521"/>
      <c r="BR521"/>
      <c r="BS521"/>
      <c r="BT521"/>
      <c r="BU521"/>
      <c r="BV521"/>
      <c r="BW521"/>
      <c r="BX521"/>
    </row>
    <row r="522" spans="2:76" s="95" customFormat="1" x14ac:dyDescent="0.2">
      <c r="B522" s="115"/>
      <c r="J522"/>
      <c r="K522"/>
      <c r="L522"/>
      <c r="M522"/>
      <c r="N522"/>
      <c r="O522"/>
      <c r="P522"/>
      <c r="Q522"/>
      <c r="R522"/>
      <c r="S522"/>
      <c r="T522"/>
      <c r="U522"/>
      <c r="V522"/>
      <c r="W522"/>
      <c r="X522"/>
      <c r="Y522"/>
      <c r="Z522"/>
      <c r="AA522"/>
      <c r="AB522"/>
      <c r="AC522"/>
      <c r="AD522"/>
      <c r="AE522"/>
      <c r="AF522"/>
      <c r="AG522"/>
      <c r="AH522"/>
      <c r="AI522"/>
      <c r="AJ522"/>
      <c r="AK522"/>
      <c r="AL522"/>
      <c r="AM522"/>
      <c r="AN522"/>
      <c r="AO522"/>
      <c r="AP522"/>
      <c r="AQ522"/>
      <c r="AR522"/>
      <c r="AS522"/>
      <c r="AT522"/>
      <c r="AU522"/>
      <c r="AV522"/>
      <c r="AW522"/>
      <c r="AX522"/>
      <c r="AY522"/>
      <c r="AZ522"/>
      <c r="BA522"/>
      <c r="BB522"/>
      <c r="BC522"/>
      <c r="BD522"/>
      <c r="BE522"/>
      <c r="BF522"/>
      <c r="BG522"/>
      <c r="BH522"/>
      <c r="BI522"/>
      <c r="BJ522"/>
      <c r="BK522"/>
      <c r="BL522"/>
      <c r="BM522"/>
      <c r="BN522"/>
      <c r="BO522"/>
      <c r="BP522"/>
      <c r="BQ522"/>
      <c r="BR522"/>
      <c r="BS522"/>
      <c r="BT522"/>
      <c r="BU522"/>
      <c r="BV522"/>
      <c r="BW522"/>
      <c r="BX522"/>
    </row>
    <row r="523" spans="2:76" s="95" customFormat="1" x14ac:dyDescent="0.2">
      <c r="B523" s="115"/>
      <c r="J523"/>
      <c r="K523"/>
      <c r="L523"/>
      <c r="M523"/>
      <c r="N523"/>
      <c r="O523"/>
      <c r="P523"/>
      <c r="Q523"/>
      <c r="R523"/>
      <c r="S523"/>
      <c r="T523"/>
      <c r="U523"/>
      <c r="V523"/>
      <c r="W523"/>
      <c r="X523"/>
      <c r="Y523"/>
      <c r="Z523"/>
      <c r="AA523"/>
      <c r="AB523"/>
      <c r="AC523"/>
      <c r="AD523"/>
      <c r="AE523"/>
      <c r="AF523"/>
      <c r="AG523"/>
      <c r="AH523"/>
      <c r="AI523"/>
      <c r="AJ523"/>
      <c r="AK523"/>
      <c r="AL523"/>
      <c r="AM523"/>
      <c r="AN523"/>
      <c r="AO523"/>
      <c r="AP523"/>
      <c r="AQ523"/>
      <c r="AR523"/>
      <c r="AS523"/>
      <c r="AT523"/>
      <c r="AU523"/>
      <c r="AV523"/>
      <c r="AW523"/>
      <c r="AX523"/>
      <c r="AY523"/>
      <c r="AZ523"/>
      <c r="BA523"/>
      <c r="BB523"/>
      <c r="BC523"/>
      <c r="BD523"/>
      <c r="BE523"/>
      <c r="BF523"/>
      <c r="BG523"/>
      <c r="BH523"/>
      <c r="BI523"/>
      <c r="BJ523"/>
      <c r="BK523"/>
      <c r="BL523"/>
      <c r="BM523"/>
      <c r="BN523"/>
      <c r="BO523"/>
      <c r="BP523"/>
      <c r="BQ523"/>
      <c r="BR523"/>
      <c r="BS523"/>
      <c r="BT523"/>
      <c r="BU523"/>
      <c r="BV523"/>
      <c r="BW523"/>
      <c r="BX523"/>
    </row>
    <row r="524" spans="2:76" s="95" customFormat="1" x14ac:dyDescent="0.2">
      <c r="B524" s="115"/>
      <c r="J524"/>
      <c r="K524"/>
      <c r="L524"/>
      <c r="M524"/>
      <c r="N524"/>
      <c r="O524"/>
      <c r="P524"/>
      <c r="Q524"/>
      <c r="R524"/>
      <c r="S524"/>
      <c r="T524"/>
      <c r="U524"/>
      <c r="V524"/>
      <c r="W524"/>
      <c r="X524"/>
      <c r="Y524"/>
      <c r="Z524"/>
      <c r="AA524"/>
      <c r="AB524"/>
      <c r="AC524"/>
      <c r="AD524"/>
      <c r="AE524"/>
      <c r="AF524"/>
      <c r="AG524"/>
      <c r="AH524"/>
      <c r="AI524"/>
      <c r="AJ524"/>
      <c r="AK524"/>
      <c r="AL524"/>
      <c r="AM524"/>
      <c r="AN524"/>
      <c r="AO524"/>
      <c r="AP524"/>
      <c r="AQ524"/>
      <c r="AR524"/>
      <c r="AS524"/>
      <c r="AT524"/>
      <c r="AU524"/>
      <c r="AV524"/>
      <c r="AW524"/>
      <c r="AX524"/>
      <c r="AY524"/>
      <c r="AZ524"/>
      <c r="BA524"/>
      <c r="BB524"/>
      <c r="BC524"/>
      <c r="BD524"/>
      <c r="BE524"/>
      <c r="BF524"/>
      <c r="BG524"/>
      <c r="BH524"/>
      <c r="BI524"/>
      <c r="BJ524"/>
      <c r="BK524"/>
      <c r="BL524"/>
      <c r="BM524"/>
      <c r="BN524"/>
      <c r="BO524"/>
      <c r="BP524"/>
      <c r="BQ524"/>
      <c r="BR524"/>
      <c r="BS524"/>
      <c r="BT524"/>
      <c r="BU524"/>
      <c r="BV524"/>
      <c r="BW524"/>
      <c r="BX524"/>
    </row>
    <row r="525" spans="2:76" s="95" customFormat="1" x14ac:dyDescent="0.2">
      <c r="B525" s="115"/>
      <c r="J525"/>
      <c r="K525"/>
      <c r="L525"/>
      <c r="M525"/>
      <c r="N525"/>
      <c r="O525"/>
      <c r="P525"/>
      <c r="Q525"/>
      <c r="R525"/>
      <c r="S525"/>
      <c r="T525"/>
      <c r="U525"/>
      <c r="V525"/>
      <c r="W525"/>
      <c r="X525"/>
      <c r="Y525"/>
      <c r="Z525"/>
      <c r="AA525"/>
      <c r="AB525"/>
      <c r="AC525"/>
      <c r="AD525"/>
      <c r="AE525"/>
      <c r="AF525"/>
      <c r="AG525"/>
      <c r="AH525"/>
      <c r="AI525"/>
      <c r="AJ525"/>
      <c r="AK525"/>
      <c r="AL525"/>
      <c r="AM525"/>
      <c r="AN525"/>
      <c r="AO525"/>
      <c r="AP525"/>
      <c r="AQ525"/>
      <c r="AR525"/>
      <c r="AS525"/>
      <c r="AT525"/>
      <c r="AU525"/>
      <c r="AV525"/>
      <c r="AW525"/>
      <c r="AX525"/>
      <c r="AY525"/>
      <c r="AZ525"/>
      <c r="BA525"/>
      <c r="BB525"/>
      <c r="BC525"/>
      <c r="BD525"/>
      <c r="BE525"/>
      <c r="BF525"/>
      <c r="BG525"/>
      <c r="BH525"/>
      <c r="BI525"/>
      <c r="BJ525"/>
      <c r="BK525"/>
      <c r="BL525"/>
      <c r="BM525"/>
      <c r="BN525"/>
      <c r="BO525"/>
      <c r="BP525"/>
      <c r="BQ525"/>
      <c r="BR525"/>
      <c r="BS525"/>
      <c r="BT525"/>
      <c r="BU525"/>
      <c r="BV525"/>
      <c r="BW525"/>
      <c r="BX525"/>
    </row>
    <row r="526" spans="2:76" s="95" customFormat="1" x14ac:dyDescent="0.2">
      <c r="B526" s="115"/>
      <c r="J526"/>
      <c r="K526"/>
      <c r="L526"/>
      <c r="M526"/>
      <c r="N526"/>
      <c r="O526"/>
      <c r="P526"/>
      <c r="Q526"/>
      <c r="R526"/>
      <c r="S526"/>
      <c r="T526"/>
      <c r="U526"/>
      <c r="V526"/>
      <c r="W526"/>
      <c r="X526"/>
      <c r="Y526"/>
      <c r="Z526"/>
      <c r="AA526"/>
      <c r="AB526"/>
      <c r="AC526"/>
      <c r="AD526"/>
      <c r="AE526"/>
      <c r="AF526"/>
      <c r="AG526"/>
      <c r="AH526"/>
      <c r="AI526"/>
      <c r="AJ526"/>
      <c r="AK526"/>
      <c r="AL526"/>
      <c r="AM526"/>
      <c r="AN526"/>
      <c r="AO526"/>
      <c r="AP526"/>
      <c r="AQ526"/>
      <c r="AR526"/>
      <c r="AS526"/>
      <c r="AT526"/>
      <c r="AU526"/>
      <c r="AV526"/>
      <c r="AW526"/>
      <c r="AX526"/>
      <c r="AY526"/>
      <c r="AZ526"/>
      <c r="BA526"/>
      <c r="BB526"/>
      <c r="BC526"/>
      <c r="BD526"/>
      <c r="BE526"/>
      <c r="BF526"/>
      <c r="BG526"/>
      <c r="BH526"/>
      <c r="BI526"/>
      <c r="BJ526"/>
      <c r="BK526"/>
      <c r="BL526"/>
      <c r="BM526"/>
      <c r="BN526"/>
      <c r="BO526"/>
      <c r="BP526"/>
      <c r="BQ526"/>
      <c r="BR526"/>
      <c r="BS526"/>
      <c r="BT526"/>
      <c r="BU526"/>
      <c r="BV526"/>
      <c r="BW526"/>
      <c r="BX526"/>
    </row>
    <row r="527" spans="2:76" s="95" customFormat="1" x14ac:dyDescent="0.2">
      <c r="B527" s="115"/>
      <c r="J527"/>
      <c r="K527"/>
      <c r="L527"/>
      <c r="M527"/>
      <c r="N527"/>
      <c r="O527"/>
      <c r="P527"/>
      <c r="Q527"/>
      <c r="R527"/>
      <c r="S527"/>
      <c r="T527"/>
      <c r="U527"/>
      <c r="V527"/>
      <c r="W527"/>
      <c r="X527"/>
      <c r="Y527"/>
      <c r="Z527"/>
      <c r="AA527"/>
      <c r="AB527"/>
      <c r="AC527"/>
      <c r="AD527"/>
      <c r="AE527"/>
      <c r="AF527"/>
      <c r="AG527"/>
      <c r="AH527"/>
      <c r="AI527"/>
      <c r="AJ527"/>
      <c r="AK527"/>
      <c r="AL527"/>
      <c r="AM527"/>
      <c r="AN527"/>
      <c r="AO527"/>
      <c r="AP527"/>
      <c r="AQ527"/>
      <c r="AR527"/>
      <c r="AS527"/>
      <c r="AT527"/>
      <c r="AU527"/>
      <c r="AV527"/>
      <c r="AW527"/>
      <c r="AX527"/>
      <c r="AY527"/>
      <c r="AZ527"/>
      <c r="BA527"/>
      <c r="BB527"/>
      <c r="BC527"/>
      <c r="BD527"/>
      <c r="BE527"/>
      <c r="BF527"/>
      <c r="BG527"/>
      <c r="BH527"/>
      <c r="BI527"/>
      <c r="BJ527"/>
      <c r="BK527"/>
      <c r="BL527"/>
      <c r="BM527"/>
      <c r="BN527"/>
      <c r="BO527"/>
      <c r="BP527"/>
      <c r="BQ527"/>
      <c r="BR527"/>
      <c r="BS527"/>
      <c r="BT527"/>
      <c r="BU527"/>
      <c r="BV527"/>
      <c r="BW527"/>
      <c r="BX527"/>
    </row>
    <row r="528" spans="2:76" s="95" customFormat="1" x14ac:dyDescent="0.2">
      <c r="B528" s="115"/>
      <c r="J528"/>
      <c r="K528"/>
      <c r="L528"/>
      <c r="M528"/>
      <c r="N528"/>
      <c r="O528"/>
      <c r="P528"/>
      <c r="Q528"/>
      <c r="R528"/>
      <c r="S528"/>
      <c r="T528"/>
      <c r="U528"/>
      <c r="V528"/>
      <c r="W528"/>
      <c r="X528"/>
      <c r="Y528"/>
      <c r="Z528"/>
      <c r="AA528"/>
      <c r="AB528"/>
      <c r="AC528"/>
      <c r="AD528"/>
      <c r="AE528"/>
      <c r="AF528"/>
      <c r="AG528"/>
      <c r="AH528"/>
      <c r="AI528"/>
      <c r="AJ528"/>
      <c r="AK528"/>
      <c r="AL528"/>
      <c r="AM528"/>
      <c r="AN528"/>
      <c r="AO528"/>
      <c r="AP528"/>
      <c r="AQ528"/>
      <c r="AR528"/>
      <c r="AS528"/>
      <c r="AT528"/>
      <c r="AU528"/>
      <c r="AV528"/>
      <c r="AW528"/>
      <c r="AX528"/>
      <c r="AY528"/>
      <c r="AZ528"/>
      <c r="BA528"/>
      <c r="BB528"/>
      <c r="BC528"/>
      <c r="BD528"/>
      <c r="BE528"/>
      <c r="BF528"/>
      <c r="BG528"/>
      <c r="BH528"/>
      <c r="BI528"/>
      <c r="BJ528"/>
      <c r="BK528"/>
      <c r="BL528"/>
      <c r="BM528"/>
      <c r="BN528"/>
      <c r="BO528"/>
      <c r="BP528"/>
      <c r="BQ528"/>
      <c r="BR528"/>
      <c r="BS528"/>
      <c r="BT528"/>
      <c r="BU528"/>
      <c r="BV528"/>
      <c r="BW528"/>
      <c r="BX528"/>
    </row>
    <row r="529" spans="2:76" s="95" customFormat="1" x14ac:dyDescent="0.2">
      <c r="B529" s="115"/>
      <c r="J529"/>
      <c r="K529"/>
      <c r="L529"/>
      <c r="M529"/>
      <c r="N529"/>
      <c r="O529"/>
      <c r="P529"/>
      <c r="Q529"/>
      <c r="R529"/>
      <c r="S529"/>
      <c r="T529"/>
      <c r="U529"/>
      <c r="V529"/>
      <c r="W529"/>
      <c r="X529"/>
      <c r="Y529"/>
      <c r="Z529"/>
      <c r="AA529"/>
      <c r="AB529"/>
      <c r="AC529"/>
      <c r="AD529"/>
      <c r="AE529"/>
      <c r="AF529"/>
      <c r="AG529"/>
      <c r="AH529"/>
      <c r="AI529"/>
      <c r="AJ529"/>
      <c r="AK529"/>
      <c r="AL529"/>
      <c r="AM529"/>
      <c r="AN529"/>
      <c r="AO529"/>
      <c r="AP529"/>
      <c r="AQ529"/>
      <c r="AR529"/>
      <c r="AS529"/>
      <c r="AT529"/>
      <c r="AU529"/>
      <c r="AV529"/>
      <c r="AW529"/>
      <c r="AX529"/>
      <c r="AY529"/>
      <c r="AZ529"/>
      <c r="BA529"/>
      <c r="BB529"/>
      <c r="BC529"/>
      <c r="BD529"/>
      <c r="BE529"/>
      <c r="BF529"/>
      <c r="BG529"/>
      <c r="BH529"/>
      <c r="BI529"/>
      <c r="BJ529"/>
      <c r="BK529"/>
      <c r="BL529"/>
      <c r="BM529"/>
      <c r="BN529"/>
      <c r="BO529"/>
      <c r="BP529"/>
      <c r="BQ529"/>
      <c r="BR529"/>
      <c r="BS529"/>
      <c r="BT529"/>
      <c r="BU529"/>
      <c r="BV529"/>
      <c r="BW529"/>
      <c r="BX529"/>
    </row>
    <row r="530" spans="2:76" s="95" customFormat="1" x14ac:dyDescent="0.2">
      <c r="B530" s="115"/>
      <c r="J530"/>
      <c r="K530"/>
      <c r="L530"/>
      <c r="M530"/>
      <c r="N530"/>
      <c r="O530"/>
      <c r="P530"/>
      <c r="Q530"/>
      <c r="R530"/>
      <c r="S530"/>
      <c r="T530"/>
      <c r="U530"/>
      <c r="V530"/>
      <c r="W530"/>
      <c r="X530"/>
      <c r="Y530"/>
      <c r="Z530"/>
      <c r="AA530"/>
      <c r="AB530"/>
      <c r="AC530"/>
      <c r="AD530"/>
      <c r="AE530"/>
      <c r="AF530"/>
      <c r="AG530"/>
      <c r="AH530"/>
      <c r="AI530"/>
      <c r="AJ530"/>
      <c r="AK530"/>
      <c r="AL530"/>
      <c r="AM530"/>
      <c r="AN530"/>
      <c r="AO530"/>
      <c r="AP530"/>
      <c r="AQ530"/>
      <c r="AR530"/>
      <c r="AS530"/>
      <c r="AT530"/>
      <c r="AU530"/>
      <c r="AV530"/>
      <c r="AW530"/>
      <c r="AX530"/>
      <c r="AY530"/>
      <c r="AZ530"/>
      <c r="BA530"/>
      <c r="BB530"/>
      <c r="BC530"/>
      <c r="BD530"/>
      <c r="BE530"/>
      <c r="BF530"/>
      <c r="BG530"/>
      <c r="BH530"/>
      <c r="BI530"/>
      <c r="BJ530"/>
      <c r="BK530"/>
      <c r="BL530"/>
      <c r="BM530"/>
      <c r="BN530"/>
      <c r="BO530"/>
      <c r="BP530"/>
      <c r="BQ530"/>
      <c r="BR530"/>
      <c r="BS530"/>
      <c r="BT530"/>
      <c r="BU530"/>
      <c r="BV530"/>
      <c r="BW530"/>
      <c r="BX530"/>
    </row>
    <row r="531" spans="2:76" s="95" customFormat="1" x14ac:dyDescent="0.2">
      <c r="B531" s="115"/>
      <c r="J531"/>
      <c r="K531"/>
      <c r="L531"/>
      <c r="M531"/>
      <c r="N531"/>
      <c r="O531"/>
      <c r="P531"/>
      <c r="Q531"/>
      <c r="R531"/>
      <c r="S531"/>
      <c r="T531"/>
      <c r="U531"/>
      <c r="V531"/>
      <c r="W531"/>
      <c r="X531"/>
      <c r="Y531"/>
      <c r="Z531"/>
      <c r="AA531"/>
      <c r="AB531"/>
      <c r="AC531"/>
      <c r="AD531"/>
      <c r="AE531"/>
      <c r="AF531"/>
      <c r="AG531"/>
      <c r="AH531"/>
      <c r="AI531"/>
      <c r="AJ531"/>
      <c r="AK531"/>
      <c r="AL531"/>
      <c r="AM531"/>
      <c r="AN531"/>
      <c r="AO531"/>
      <c r="AP531"/>
      <c r="AQ531"/>
      <c r="AR531"/>
      <c r="AS531"/>
      <c r="AT531"/>
      <c r="AU531"/>
      <c r="AV531"/>
      <c r="AW531"/>
      <c r="AX531"/>
      <c r="AY531"/>
      <c r="AZ531"/>
      <c r="BA531"/>
      <c r="BB531"/>
      <c r="BC531"/>
      <c r="BD531"/>
      <c r="BE531"/>
      <c r="BF531"/>
      <c r="BG531"/>
      <c r="BH531"/>
      <c r="BI531"/>
      <c r="BJ531"/>
      <c r="BK531"/>
      <c r="BL531"/>
      <c r="BM531"/>
      <c r="BN531"/>
      <c r="BO531"/>
      <c r="BP531"/>
      <c r="BQ531"/>
      <c r="BR531"/>
      <c r="BS531"/>
      <c r="BT531"/>
      <c r="BU531"/>
      <c r="BV531"/>
      <c r="BW531"/>
      <c r="BX531"/>
    </row>
    <row r="532" spans="2:76" s="95" customFormat="1" x14ac:dyDescent="0.2">
      <c r="B532" s="115"/>
      <c r="J532"/>
      <c r="K532"/>
      <c r="L532"/>
      <c r="M532"/>
      <c r="N532"/>
      <c r="O532"/>
      <c r="P532"/>
      <c r="Q532"/>
      <c r="R532"/>
      <c r="S532"/>
      <c r="T532"/>
      <c r="U532"/>
      <c r="V532"/>
      <c r="W532"/>
      <c r="X532"/>
      <c r="Y532"/>
      <c r="Z532"/>
      <c r="AA532"/>
      <c r="AB532"/>
      <c r="AC532"/>
      <c r="AD532"/>
      <c r="AE532"/>
      <c r="AF532"/>
      <c r="AG532"/>
      <c r="AH532"/>
      <c r="AI532"/>
      <c r="AJ532"/>
      <c r="AK532"/>
      <c r="AL532"/>
      <c r="AM532"/>
      <c r="AN532"/>
      <c r="AO532"/>
      <c r="AP532"/>
      <c r="AQ532"/>
      <c r="AR532"/>
      <c r="AS532"/>
      <c r="AT532"/>
      <c r="AU532"/>
      <c r="AV532"/>
      <c r="AW532"/>
      <c r="AX532"/>
      <c r="AY532"/>
      <c r="AZ532"/>
      <c r="BA532"/>
      <c r="BB532"/>
      <c r="BC532"/>
      <c r="BD532"/>
      <c r="BE532"/>
      <c r="BF532"/>
      <c r="BG532"/>
      <c r="BH532"/>
      <c r="BI532"/>
      <c r="BJ532"/>
      <c r="BK532"/>
      <c r="BL532"/>
      <c r="BM532"/>
      <c r="BN532"/>
      <c r="BO532"/>
      <c r="BP532"/>
      <c r="BQ532"/>
      <c r="BR532"/>
      <c r="BS532"/>
      <c r="BT532"/>
      <c r="BU532"/>
      <c r="BV532"/>
      <c r="BW532"/>
      <c r="BX532"/>
    </row>
    <row r="533" spans="2:76" s="95" customFormat="1" x14ac:dyDescent="0.2">
      <c r="B533" s="115"/>
      <c r="J533"/>
      <c r="K533"/>
      <c r="L533"/>
      <c r="M533"/>
      <c r="N533"/>
      <c r="O533"/>
      <c r="P533"/>
      <c r="Q533"/>
      <c r="R533"/>
      <c r="S533"/>
      <c r="T533"/>
      <c r="U533"/>
      <c r="V533"/>
      <c r="W533"/>
      <c r="X533"/>
      <c r="Y533"/>
      <c r="Z533"/>
      <c r="AA533"/>
      <c r="AB533"/>
      <c r="AC533"/>
      <c r="AD533"/>
      <c r="AE533"/>
      <c r="AF533"/>
      <c r="AG533"/>
      <c r="AH533"/>
      <c r="AI533"/>
      <c r="AJ533"/>
      <c r="AK533"/>
      <c r="AL533"/>
      <c r="AM533"/>
      <c r="AN533"/>
      <c r="AO533"/>
      <c r="AP533"/>
      <c r="AQ533"/>
      <c r="AR533"/>
      <c r="AS533"/>
      <c r="AT533"/>
      <c r="AU533"/>
      <c r="AV533"/>
      <c r="AW533"/>
      <c r="AX533"/>
      <c r="AY533"/>
      <c r="AZ533"/>
      <c r="BA533"/>
      <c r="BB533"/>
      <c r="BC533"/>
      <c r="BD533"/>
      <c r="BE533"/>
      <c r="BF533"/>
      <c r="BG533"/>
      <c r="BH533"/>
      <c r="BI533"/>
      <c r="BJ533"/>
      <c r="BK533"/>
      <c r="BL533"/>
      <c r="BM533"/>
      <c r="BN533"/>
      <c r="BO533"/>
      <c r="BP533"/>
      <c r="BQ533"/>
      <c r="BR533"/>
      <c r="BS533"/>
      <c r="BT533"/>
      <c r="BU533"/>
      <c r="BV533"/>
      <c r="BW533"/>
      <c r="BX533"/>
    </row>
  </sheetData>
  <sheetProtection algorithmName="SHA-512" hashValue="0NmsP2/5p0bH9MenmThIiIIAWuE0DX8KCP8IwHjrSpmqot5wTZqBErMgbqly9fvFCQc+HYJ/MPWpqK6YZmVsaA==" saltValue="bHm9TVgOdNQaoE4u3HTNhw==" spinCount="100000" sheet="1" selectLockedCells="1"/>
  <mergeCells count="45">
    <mergeCell ref="B64:H64"/>
    <mergeCell ref="B1:H1"/>
    <mergeCell ref="B2:H2"/>
    <mergeCell ref="B3:H3"/>
    <mergeCell ref="B4:H4"/>
    <mergeCell ref="B17:H17"/>
    <mergeCell ref="B43:H43"/>
    <mergeCell ref="B46:H46"/>
    <mergeCell ref="B47:H47"/>
    <mergeCell ref="B48:H48"/>
    <mergeCell ref="B49:H49"/>
    <mergeCell ref="B51:H51"/>
    <mergeCell ref="B143:H143"/>
    <mergeCell ref="B90:H90"/>
    <mergeCell ref="B93:H93"/>
    <mergeCell ref="B94:H94"/>
    <mergeCell ref="B95:H95"/>
    <mergeCell ref="B96:H96"/>
    <mergeCell ref="B98:H98"/>
    <mergeCell ref="B111:H111"/>
    <mergeCell ref="B137:H137"/>
    <mergeCell ref="B140:H140"/>
    <mergeCell ref="B141:H141"/>
    <mergeCell ref="B142:H142"/>
    <mergeCell ref="B235:H235"/>
    <mergeCell ref="B145:H145"/>
    <mergeCell ref="B158:H158"/>
    <mergeCell ref="B184:H184"/>
    <mergeCell ref="B187:H187"/>
    <mergeCell ref="B188:H188"/>
    <mergeCell ref="B189:H189"/>
    <mergeCell ref="B190:H190"/>
    <mergeCell ref="B192:H192"/>
    <mergeCell ref="B205:H205"/>
    <mergeCell ref="B231:H231"/>
    <mergeCell ref="B234:H234"/>
    <mergeCell ref="B282:H282"/>
    <mergeCell ref="B283:H283"/>
    <mergeCell ref="B284:H284"/>
    <mergeCell ref="B236:H236"/>
    <mergeCell ref="B237:H237"/>
    <mergeCell ref="B239:H239"/>
    <mergeCell ref="B252:H252"/>
    <mergeCell ref="B278:H278"/>
    <mergeCell ref="B281:H281"/>
  </mergeCells>
  <pageMargins left="0.75" right="0.75" top="1" bottom="1" header="0.5" footer="0.5"/>
  <pageSetup scale="87" orientation="portrait" horizontalDpi="300" verticalDpi="300"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tint="0.59999389629810485"/>
    <pageSetUpPr fitToPage="1"/>
  </sheetPr>
  <dimension ref="A1:T51"/>
  <sheetViews>
    <sheetView zoomScale="90" zoomScaleNormal="90" zoomScalePageLayoutView="90" workbookViewId="0">
      <pane xSplit="1" ySplit="5" topLeftCell="B10" activePane="bottomRight" state="frozen"/>
      <selection activeCell="C42" sqref="C42"/>
      <selection pane="topRight" activeCell="C42" sqref="C42"/>
      <selection pane="bottomLeft" activeCell="C42" sqref="C42"/>
      <selection pane="bottomRight" activeCell="P37" sqref="P37"/>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2</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Budget'!B7</f>
        <v>0</v>
      </c>
      <c r="C4" s="21">
        <f>+'Monthly Budget'!C7</f>
        <v>0</v>
      </c>
      <c r="D4" s="21">
        <f>+'Monthly Budget'!D7</f>
        <v>0</v>
      </c>
      <c r="E4" s="21">
        <f>+'Monthly Budget'!E7</f>
        <v>0</v>
      </c>
      <c r="F4" s="21">
        <f>+'Monthly Budget'!F7</f>
        <v>0</v>
      </c>
      <c r="G4" s="21">
        <f>+'Monthly Budget'!G7</f>
        <v>0</v>
      </c>
      <c r="H4" s="21">
        <f>+'Monthly Budget'!H7</f>
        <v>0</v>
      </c>
      <c r="I4" s="21">
        <f>+'Monthly Budget'!I7</f>
        <v>0</v>
      </c>
      <c r="J4" s="21">
        <f>+'Monthly Budget'!J7</f>
        <v>0</v>
      </c>
      <c r="K4" s="21">
        <f>+'Monthly Budget'!K7</f>
        <v>0</v>
      </c>
      <c r="L4" s="21">
        <f>+'Monthly Budget'!L7</f>
        <v>0</v>
      </c>
      <c r="M4" s="21">
        <f>+'Monthly Budget'!M7</f>
        <v>0</v>
      </c>
      <c r="N4" s="21">
        <f>+'Monthly Budget'!N7</f>
        <v>0</v>
      </c>
      <c r="O4" s="21">
        <f>+'Monthly Budget'!O7</f>
        <v>0</v>
      </c>
      <c r="P4" s="21">
        <f>+'Monthly Budget'!P7</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20"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SUM(B6:B20)</f>
        <v>0</v>
      </c>
      <c r="C21" s="24">
        <f t="shared" ref="C21:P21" si="2">SUM(C6:C20)</f>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SUM(C21:P21)</f>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ref="Q22:Q37" si="3">SUM(C22:P22)</f>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3"/>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3"/>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3"/>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3"/>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3"/>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3"/>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3"/>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3"/>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3"/>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3"/>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3"/>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3"/>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3"/>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3"/>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3"/>
        <v>0</v>
      </c>
      <c r="R37" s="21">
        <f t="shared" si="1"/>
        <v>0</v>
      </c>
      <c r="S37" s="3"/>
    </row>
    <row r="38" spans="1:19" ht="26.25" thickBot="1" x14ac:dyDescent="0.25">
      <c r="A38" s="20" t="s">
        <v>44</v>
      </c>
      <c r="B38" s="38">
        <f t="shared" ref="B38:P38" si="4">SUM(B21:B37)</f>
        <v>0</v>
      </c>
      <c r="C38" s="26">
        <f t="shared" si="4"/>
        <v>0</v>
      </c>
      <c r="D38" s="26">
        <f t="shared" si="4"/>
        <v>0</v>
      </c>
      <c r="E38" s="26">
        <f t="shared" si="4"/>
        <v>0</v>
      </c>
      <c r="F38" s="26">
        <f t="shared" si="4"/>
        <v>0</v>
      </c>
      <c r="G38" s="26">
        <f t="shared" si="4"/>
        <v>0</v>
      </c>
      <c r="H38" s="26">
        <f t="shared" si="4"/>
        <v>0</v>
      </c>
      <c r="I38" s="26">
        <f t="shared" si="4"/>
        <v>0</v>
      </c>
      <c r="J38" s="26">
        <f t="shared" si="4"/>
        <v>0</v>
      </c>
      <c r="K38" s="26">
        <f t="shared" si="4"/>
        <v>0</v>
      </c>
      <c r="L38" s="26">
        <f t="shared" si="4"/>
        <v>0</v>
      </c>
      <c r="M38" s="26">
        <f t="shared" si="4"/>
        <v>0</v>
      </c>
      <c r="N38" s="26">
        <f t="shared" si="4"/>
        <v>0</v>
      </c>
      <c r="O38" s="26">
        <f t="shared" si="4"/>
        <v>0</v>
      </c>
      <c r="P38" s="26">
        <f t="shared" si="4"/>
        <v>0</v>
      </c>
      <c r="Q38" s="26">
        <f>SUM(C38:P38)</f>
        <v>0</v>
      </c>
      <c r="R38" s="25">
        <f>+B38-Q38</f>
        <v>0</v>
      </c>
      <c r="S38" s="3"/>
    </row>
    <row r="39" spans="1:19" ht="25.5" x14ac:dyDescent="0.2">
      <c r="A39" s="20" t="s">
        <v>45</v>
      </c>
      <c r="B39" s="38">
        <f>-B4+B38</f>
        <v>0</v>
      </c>
      <c r="C39" s="26">
        <f t="shared" ref="C39:Q39" si="5">+C4-C38</f>
        <v>0</v>
      </c>
      <c r="D39" s="26">
        <f t="shared" si="5"/>
        <v>0</v>
      </c>
      <c r="E39" s="26">
        <f t="shared" si="5"/>
        <v>0</v>
      </c>
      <c r="F39" s="26">
        <f t="shared" si="5"/>
        <v>0</v>
      </c>
      <c r="G39" s="26">
        <f t="shared" si="5"/>
        <v>0</v>
      </c>
      <c r="H39" s="26">
        <f t="shared" si="5"/>
        <v>0</v>
      </c>
      <c r="I39" s="26">
        <f t="shared" si="5"/>
        <v>0</v>
      </c>
      <c r="J39" s="26">
        <f t="shared" si="5"/>
        <v>0</v>
      </c>
      <c r="K39" s="26">
        <f t="shared" si="5"/>
        <v>0</v>
      </c>
      <c r="L39" s="26">
        <f t="shared" si="5"/>
        <v>0</v>
      </c>
      <c r="M39" s="26">
        <f t="shared" si="5"/>
        <v>0</v>
      </c>
      <c r="N39" s="26">
        <f t="shared" si="5"/>
        <v>0</v>
      </c>
      <c r="O39" s="26">
        <f t="shared" si="5"/>
        <v>0</v>
      </c>
      <c r="P39" s="26">
        <f t="shared" si="5"/>
        <v>0</v>
      </c>
      <c r="Q39" s="26">
        <f t="shared" si="5"/>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Budget'!B22</f>
        <v>0</v>
      </c>
      <c r="C41" s="35">
        <f>+'Monthly Budget'!C22</f>
        <v>0</v>
      </c>
      <c r="D41" s="35">
        <f>+'Monthly Budget'!D22</f>
        <v>0</v>
      </c>
      <c r="E41" s="35">
        <f>+'Monthly Budget'!E22</f>
        <v>0</v>
      </c>
      <c r="F41" s="35">
        <f>+'Monthly Budget'!F22</f>
        <v>0</v>
      </c>
      <c r="G41" s="35">
        <f>+'Monthly Budget'!G22</f>
        <v>0</v>
      </c>
      <c r="H41" s="35">
        <f>+'Monthly Budget'!H22</f>
        <v>0</v>
      </c>
      <c r="I41" s="35">
        <f>+'Monthly Budget'!I22</f>
        <v>0</v>
      </c>
      <c r="J41" s="35">
        <f>+'Monthly Budget'!J22</f>
        <v>0</v>
      </c>
      <c r="K41" s="35">
        <f>+'Monthly Budget'!K22</f>
        <v>0</v>
      </c>
      <c r="L41" s="35">
        <f>+'Monthly Budget'!L22</f>
        <v>0</v>
      </c>
      <c r="M41" s="35">
        <f>+'Monthly Budget'!M22</f>
        <v>0</v>
      </c>
      <c r="N41" s="35">
        <f>+'Monthly Budget'!N22</f>
        <v>0</v>
      </c>
      <c r="O41" s="35">
        <f>+'Monthly Budget'!O22</f>
        <v>0</v>
      </c>
      <c r="P41" s="35">
        <f>+'Monthly Budget'!P22</f>
        <v>0</v>
      </c>
      <c r="Q41" s="35">
        <f>+'Monthly Budget'!Q22</f>
        <v>0</v>
      </c>
      <c r="R41" s="35">
        <f>+'Monthly Budget'!R22</f>
        <v>0</v>
      </c>
      <c r="S41" s="3"/>
    </row>
    <row r="42" spans="1:19" ht="25.5" x14ac:dyDescent="0.2">
      <c r="A42" s="20" t="s">
        <v>46</v>
      </c>
      <c r="B42" s="35">
        <f>+'Actual Totals'!B24</f>
        <v>0</v>
      </c>
      <c r="C42" s="35">
        <f>+'Actual Totals'!C24</f>
        <v>0</v>
      </c>
      <c r="D42" s="35">
        <f>+'Actual Totals'!D24</f>
        <v>0</v>
      </c>
      <c r="E42" s="35">
        <f>+'Actual Totals'!E24</f>
        <v>0</v>
      </c>
      <c r="F42" s="35">
        <f>+'Actual Totals'!F24</f>
        <v>0</v>
      </c>
      <c r="G42" s="35">
        <f>+'Actual Totals'!G24</f>
        <v>0</v>
      </c>
      <c r="H42" s="35">
        <f>+'Actual Totals'!H24</f>
        <v>0</v>
      </c>
      <c r="I42" s="35">
        <f>+'Actual Totals'!I24</f>
        <v>0</v>
      </c>
      <c r="J42" s="35">
        <f>+'Actual Totals'!J24</f>
        <v>0</v>
      </c>
      <c r="K42" s="35">
        <f>+'Actual Totals'!K24</f>
        <v>0</v>
      </c>
      <c r="L42" s="35">
        <f>+'Actual Totals'!L24</f>
        <v>0</v>
      </c>
      <c r="M42" s="35">
        <f>+'Actual Totals'!M24</f>
        <v>0</v>
      </c>
      <c r="N42" s="35">
        <f>+'Actual Totals'!N24</f>
        <v>0</v>
      </c>
      <c r="O42" s="35">
        <f>+'Actual Totals'!O24</f>
        <v>0</v>
      </c>
      <c r="P42" s="35">
        <f>+'Actual Totals'!P24</f>
        <v>0</v>
      </c>
      <c r="Q42" s="35">
        <f>+'Actual Totals'!Q24</f>
        <v>0</v>
      </c>
      <c r="R42" s="35">
        <f>+'Actual Totals'!R24</f>
        <v>0</v>
      </c>
      <c r="S42" s="3"/>
    </row>
    <row r="43" spans="1:19" ht="25.5" x14ac:dyDescent="0.2">
      <c r="A43" s="20" t="s">
        <v>47</v>
      </c>
      <c r="B43" s="35">
        <f>-B41+B42</f>
        <v>0</v>
      </c>
      <c r="C43" s="35">
        <f t="shared" ref="C43:Q43" si="6">+C41-C42</f>
        <v>0</v>
      </c>
      <c r="D43" s="35">
        <f t="shared" si="6"/>
        <v>0</v>
      </c>
      <c r="E43" s="35">
        <f t="shared" si="6"/>
        <v>0</v>
      </c>
      <c r="F43" s="35">
        <f t="shared" si="6"/>
        <v>0</v>
      </c>
      <c r="G43" s="35">
        <f t="shared" si="6"/>
        <v>0</v>
      </c>
      <c r="H43" s="35">
        <f t="shared" si="6"/>
        <v>0</v>
      </c>
      <c r="I43" s="35">
        <f t="shared" si="6"/>
        <v>0</v>
      </c>
      <c r="J43" s="35">
        <f t="shared" si="6"/>
        <v>0</v>
      </c>
      <c r="K43" s="35">
        <f t="shared" si="6"/>
        <v>0</v>
      </c>
      <c r="L43" s="35">
        <f t="shared" si="6"/>
        <v>0</v>
      </c>
      <c r="M43" s="35">
        <f t="shared" si="6"/>
        <v>0</v>
      </c>
      <c r="N43" s="35">
        <f t="shared" si="6"/>
        <v>0</v>
      </c>
      <c r="O43" s="35">
        <f t="shared" si="6"/>
        <v>0</v>
      </c>
      <c r="P43" s="35">
        <f t="shared" si="6"/>
        <v>0</v>
      </c>
      <c r="Q43" s="35">
        <f t="shared" si="6"/>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U5Ueoi+dmyHbpuQCKh4k0INGb8pgibeJEt7QZwT46lGDD7Ux3gcHJ6aBdGpOaIm53h8LiizCQl8oXiaxOS8r+A==" saltValue="0q9GZc7HyCqP+pP/hCKiDg==" spinCount="100000" sheet="1" objects="1" scenarios="1" formatCells="0" formatColumns="0" selectLockedCells="1"/>
  <phoneticPr fontId="2" type="noConversion"/>
  <printOptions gridLines="1"/>
  <pageMargins left="0.56000000000000005" right="0.51" top="1" bottom="1" header="0.5" footer="0.5"/>
  <pageSetup scale="48" orientation="landscape" horizontalDpi="300" verticalDpi="300" r:id="rId1"/>
  <headerFooter alignWithMargins="0">
    <oddHeader>&amp;C&amp;"Arial,Bold"&amp;12Monthly Budget</oddHeader>
    <oddFooter>&amp;L&amp;F
&amp;A&amp;R&amp;D &amp;T</oddFooter>
  </headerFooter>
  <colBreaks count="1" manualBreakCount="1">
    <brk id="10" max="47" man="1"/>
  </colBreaks>
  <ignoredErrors>
    <ignoredError sqref="Q22:Q37 Q20" formulaRange="1"/>
    <ignoredError sqref="R7 R21" formula="1"/>
  </ignoredError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31</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38" t="s">
        <v>25</v>
      </c>
    </row>
    <row r="4" spans="1:19" s="1" customFormat="1" ht="26.25" thickBot="1" x14ac:dyDescent="0.25">
      <c r="A4" s="20" t="s">
        <v>13</v>
      </c>
      <c r="B4" s="35">
        <f>+'Monthly Budget'!B8</f>
        <v>0</v>
      </c>
      <c r="C4" s="21">
        <f>+'Monthly Budget'!C8</f>
        <v>0</v>
      </c>
      <c r="D4" s="21">
        <f>+'Monthly Budget'!D8</f>
        <v>0</v>
      </c>
      <c r="E4" s="21">
        <f>+'Monthly Budget'!E8</f>
        <v>0</v>
      </c>
      <c r="F4" s="21">
        <f>+'Monthly Budget'!F8</f>
        <v>0</v>
      </c>
      <c r="G4" s="21">
        <f>+'Monthly Budget'!G8</f>
        <v>0</v>
      </c>
      <c r="H4" s="21">
        <f>+'Monthly Budget'!H8</f>
        <v>0</v>
      </c>
      <c r="I4" s="21">
        <f>+'Monthly Budget'!I8</f>
        <v>0</v>
      </c>
      <c r="J4" s="21">
        <f>+'Monthly Budget'!J8</f>
        <v>0</v>
      </c>
      <c r="K4" s="21">
        <f>+'Monthly Budget'!K8</f>
        <v>0</v>
      </c>
      <c r="L4" s="21">
        <f>+'Monthly Budget'!L8</f>
        <v>0</v>
      </c>
      <c r="M4" s="21">
        <f>+'Monthly Budget'!M8</f>
        <v>0</v>
      </c>
      <c r="N4" s="21">
        <f>+'Monthly Budget'!N8</f>
        <v>0</v>
      </c>
      <c r="O4" s="21">
        <f>+'Monthly Budget'!O8</f>
        <v>0</v>
      </c>
      <c r="P4" s="21">
        <f>+'Monthly Budget'!P8</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20"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SUM(B6:B20)</f>
        <v>0</v>
      </c>
      <c r="C21" s="24">
        <f t="shared" ref="C21:P21" si="2">SUM(C6:C20)</f>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SUM(C21:P21)</f>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ref="Q22:Q37" si="3">SUM(C22:P22)</f>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3"/>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3"/>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3"/>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3"/>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3"/>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3"/>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3"/>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3"/>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3"/>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3"/>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3"/>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3"/>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3"/>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3"/>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3"/>
        <v>0</v>
      </c>
      <c r="R37" s="21">
        <f t="shared" si="1"/>
        <v>0</v>
      </c>
      <c r="S37" s="3"/>
    </row>
    <row r="38" spans="1:19" ht="26.25" thickBot="1" x14ac:dyDescent="0.25">
      <c r="A38" s="20" t="s">
        <v>44</v>
      </c>
      <c r="B38" s="38">
        <f t="shared" ref="B38:P38" si="4">SUM(B21:B37)</f>
        <v>0</v>
      </c>
      <c r="C38" s="26">
        <f t="shared" si="4"/>
        <v>0</v>
      </c>
      <c r="D38" s="26">
        <f t="shared" si="4"/>
        <v>0</v>
      </c>
      <c r="E38" s="26">
        <f t="shared" si="4"/>
        <v>0</v>
      </c>
      <c r="F38" s="26">
        <f t="shared" si="4"/>
        <v>0</v>
      </c>
      <c r="G38" s="26">
        <f t="shared" si="4"/>
        <v>0</v>
      </c>
      <c r="H38" s="26">
        <f t="shared" si="4"/>
        <v>0</v>
      </c>
      <c r="I38" s="26">
        <f t="shared" si="4"/>
        <v>0</v>
      </c>
      <c r="J38" s="26">
        <f t="shared" si="4"/>
        <v>0</v>
      </c>
      <c r="K38" s="26">
        <f t="shared" si="4"/>
        <v>0</v>
      </c>
      <c r="L38" s="26">
        <f t="shared" si="4"/>
        <v>0</v>
      </c>
      <c r="M38" s="26">
        <f t="shared" si="4"/>
        <v>0</v>
      </c>
      <c r="N38" s="26">
        <f t="shared" si="4"/>
        <v>0</v>
      </c>
      <c r="O38" s="26">
        <f t="shared" si="4"/>
        <v>0</v>
      </c>
      <c r="P38" s="26">
        <f t="shared" si="4"/>
        <v>0</v>
      </c>
      <c r="Q38" s="26">
        <f>SUM(C38:P38)</f>
        <v>0</v>
      </c>
      <c r="R38" s="25">
        <f>+B38-Q38</f>
        <v>0</v>
      </c>
      <c r="S38" s="3"/>
    </row>
    <row r="39" spans="1:19" ht="25.5" x14ac:dyDescent="0.2">
      <c r="A39" s="20" t="s">
        <v>45</v>
      </c>
      <c r="B39" s="38">
        <f>-B4+B38</f>
        <v>0</v>
      </c>
      <c r="C39" s="26">
        <f t="shared" ref="C39:Q39" si="5">+C4-C38</f>
        <v>0</v>
      </c>
      <c r="D39" s="26">
        <f t="shared" si="5"/>
        <v>0</v>
      </c>
      <c r="E39" s="26">
        <f t="shared" si="5"/>
        <v>0</v>
      </c>
      <c r="F39" s="26">
        <f t="shared" si="5"/>
        <v>0</v>
      </c>
      <c r="G39" s="26">
        <f t="shared" si="5"/>
        <v>0</v>
      </c>
      <c r="H39" s="26">
        <f t="shared" si="5"/>
        <v>0</v>
      </c>
      <c r="I39" s="26">
        <f t="shared" si="5"/>
        <v>0</v>
      </c>
      <c r="J39" s="26">
        <f t="shared" si="5"/>
        <v>0</v>
      </c>
      <c r="K39" s="26">
        <f t="shared" si="5"/>
        <v>0</v>
      </c>
      <c r="L39" s="26">
        <f t="shared" si="5"/>
        <v>0</v>
      </c>
      <c r="M39" s="26">
        <f t="shared" si="5"/>
        <v>0</v>
      </c>
      <c r="N39" s="26">
        <f t="shared" si="5"/>
        <v>0</v>
      </c>
      <c r="O39" s="26">
        <f t="shared" si="5"/>
        <v>0</v>
      </c>
      <c r="P39" s="26">
        <f t="shared" si="5"/>
        <v>0</v>
      </c>
      <c r="Q39" s="26">
        <f t="shared" si="5"/>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Budget'!B23</f>
        <v>0</v>
      </c>
      <c r="C41" s="35">
        <f>+'Monthly Budget'!C23</f>
        <v>0</v>
      </c>
      <c r="D41" s="35">
        <f>+'Monthly Budget'!D23</f>
        <v>0</v>
      </c>
      <c r="E41" s="35">
        <f>+'Monthly Budget'!E23</f>
        <v>0</v>
      </c>
      <c r="F41" s="35">
        <f>+'Monthly Budget'!F23</f>
        <v>0</v>
      </c>
      <c r="G41" s="35">
        <f>+'Monthly Budget'!G23</f>
        <v>0</v>
      </c>
      <c r="H41" s="35">
        <f>+'Monthly Budget'!H23</f>
        <v>0</v>
      </c>
      <c r="I41" s="35">
        <f>+'Monthly Budget'!I23</f>
        <v>0</v>
      </c>
      <c r="J41" s="35">
        <f>+'Monthly Budget'!J23</f>
        <v>0</v>
      </c>
      <c r="K41" s="35">
        <f>+'Monthly Budget'!K23</f>
        <v>0</v>
      </c>
      <c r="L41" s="35">
        <f>+'Monthly Budget'!L23</f>
        <v>0</v>
      </c>
      <c r="M41" s="35">
        <f>+'Monthly Budget'!M23</f>
        <v>0</v>
      </c>
      <c r="N41" s="35">
        <f>+'Monthly Budget'!N23</f>
        <v>0</v>
      </c>
      <c r="O41" s="35">
        <f>+'Monthly Budget'!O23</f>
        <v>0</v>
      </c>
      <c r="P41" s="35">
        <f>+'Monthly Budget'!P23</f>
        <v>0</v>
      </c>
      <c r="Q41" s="35">
        <f>+'Monthly Budget'!Q23</f>
        <v>0</v>
      </c>
      <c r="R41" s="35">
        <f>+'Monthly Budget'!R23</f>
        <v>0</v>
      </c>
      <c r="S41" s="3"/>
    </row>
    <row r="42" spans="1:19" ht="25.5" x14ac:dyDescent="0.2">
      <c r="A42" s="20" t="s">
        <v>46</v>
      </c>
      <c r="B42" s="35">
        <f>+'Actual Totals'!B25</f>
        <v>0</v>
      </c>
      <c r="C42" s="35">
        <f>+'Actual Totals'!C25</f>
        <v>0</v>
      </c>
      <c r="D42" s="35">
        <f>+'Actual Totals'!D25</f>
        <v>0</v>
      </c>
      <c r="E42" s="35">
        <f>+'Actual Totals'!E25</f>
        <v>0</v>
      </c>
      <c r="F42" s="35">
        <f>+'Actual Totals'!F25</f>
        <v>0</v>
      </c>
      <c r="G42" s="35">
        <f>+'Actual Totals'!G25</f>
        <v>0</v>
      </c>
      <c r="H42" s="35">
        <f>+'Actual Totals'!H25</f>
        <v>0</v>
      </c>
      <c r="I42" s="35">
        <f>+'Actual Totals'!I25</f>
        <v>0</v>
      </c>
      <c r="J42" s="35">
        <f>+'Actual Totals'!J25</f>
        <v>0</v>
      </c>
      <c r="K42" s="35">
        <f>+'Actual Totals'!K25</f>
        <v>0</v>
      </c>
      <c r="L42" s="35">
        <f>+'Actual Totals'!L25</f>
        <v>0</v>
      </c>
      <c r="M42" s="35">
        <f>+'Actual Totals'!M25</f>
        <v>0</v>
      </c>
      <c r="N42" s="35">
        <f>+'Actual Totals'!N25</f>
        <v>0</v>
      </c>
      <c r="O42" s="35">
        <f>+'Actual Totals'!O25</f>
        <v>0</v>
      </c>
      <c r="P42" s="35">
        <f>+'Actual Totals'!P25</f>
        <v>0</v>
      </c>
      <c r="Q42" s="35">
        <f>+'Actual Totals'!Q25</f>
        <v>0</v>
      </c>
      <c r="R42" s="35">
        <f>+'Actual Totals'!R25</f>
        <v>0</v>
      </c>
      <c r="S42" s="3"/>
    </row>
    <row r="43" spans="1:19" ht="25.5" x14ac:dyDescent="0.2">
      <c r="A43" s="20" t="s">
        <v>47</v>
      </c>
      <c r="B43" s="35">
        <f>-B41+B42</f>
        <v>0</v>
      </c>
      <c r="C43" s="35">
        <f t="shared" ref="C43:Q43" si="6">+C41-C42</f>
        <v>0</v>
      </c>
      <c r="D43" s="35">
        <f t="shared" si="6"/>
        <v>0</v>
      </c>
      <c r="E43" s="35">
        <f t="shared" si="6"/>
        <v>0</v>
      </c>
      <c r="F43" s="35">
        <f t="shared" si="6"/>
        <v>0</v>
      </c>
      <c r="G43" s="35">
        <f t="shared" si="6"/>
        <v>0</v>
      </c>
      <c r="H43" s="35">
        <f t="shared" si="6"/>
        <v>0</v>
      </c>
      <c r="I43" s="35">
        <f t="shared" si="6"/>
        <v>0</v>
      </c>
      <c r="J43" s="35">
        <f t="shared" si="6"/>
        <v>0</v>
      </c>
      <c r="K43" s="35">
        <f t="shared" si="6"/>
        <v>0</v>
      </c>
      <c r="L43" s="35">
        <f t="shared" si="6"/>
        <v>0</v>
      </c>
      <c r="M43" s="35">
        <f t="shared" si="6"/>
        <v>0</v>
      </c>
      <c r="N43" s="35">
        <f t="shared" si="6"/>
        <v>0</v>
      </c>
      <c r="O43" s="35">
        <f t="shared" si="6"/>
        <v>0</v>
      </c>
      <c r="P43" s="35">
        <f t="shared" si="6"/>
        <v>0</v>
      </c>
      <c r="Q43" s="35">
        <f t="shared" si="6"/>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+Jan!M46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+Jan!M47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1Q7TsGfRU/w75Q9R+jmoddxqck5hYSj7B3EqLEOSwzyq2EE8E5yMt7DH4jME7R4V9j3u1Tp9JSD3A+JoFGaCAg==" saltValue="YeKUNdn9pPVf2tjRok4lxw==" spinCount="100000" sheet="1" objects="1" scenarios="1" formatCells="0" formatColumns="0" selectLockedCells="1"/>
  <phoneticPr fontId="2" type="noConversion"/>
  <printOptions gridLines="1"/>
  <pageMargins left="0.56000000000000005" right="0.51" top="1" bottom="1" header="0.5" footer="0.5"/>
  <pageSetup scale="48" orientation="landscape" horizontalDpi="300" verticalDpi="300" r:id="rId1"/>
  <headerFooter alignWithMargins="0">
    <oddHeader>&amp;C&amp;"Arial,Bold"&amp;12Monthly Budget</oddHeader>
    <oddFooter>&amp;L&amp;F
&amp;A&amp;R&amp;D &amp;T</oddFooter>
  </headerFooter>
  <colBreaks count="1" manualBreakCount="1">
    <brk id="10" max="47" man="1"/>
  </colBreaks>
  <ignoredErrors>
    <ignoredError sqref="Q4" formulaRange="1"/>
  </ignoredError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48</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Budget'!B9</f>
        <v>0</v>
      </c>
      <c r="C4" s="21">
        <f>+'Monthly Budget'!C9</f>
        <v>0</v>
      </c>
      <c r="D4" s="21">
        <f>+'Monthly Budget'!D9</f>
        <v>0</v>
      </c>
      <c r="E4" s="21">
        <f>+'Monthly Budget'!E9</f>
        <v>0</v>
      </c>
      <c r="F4" s="21">
        <f>+'Monthly Budget'!F9</f>
        <v>0</v>
      </c>
      <c r="G4" s="21">
        <f>+'Monthly Budget'!G9</f>
        <v>0</v>
      </c>
      <c r="H4" s="21">
        <f>+'Monthly Budget'!H9</f>
        <v>0</v>
      </c>
      <c r="I4" s="21">
        <f>+'Monthly Budget'!I9</f>
        <v>0</v>
      </c>
      <c r="J4" s="21">
        <f>+'Monthly Budget'!J9</f>
        <v>0</v>
      </c>
      <c r="K4" s="21">
        <f>+'Monthly Budget'!K9</f>
        <v>0</v>
      </c>
      <c r="L4" s="21">
        <f>+'Monthly Budget'!L9</f>
        <v>0</v>
      </c>
      <c r="M4" s="21">
        <f>+'Monthly Budget'!M9</f>
        <v>0</v>
      </c>
      <c r="N4" s="21">
        <f>+'Monthly Budget'!N9</f>
        <v>0</v>
      </c>
      <c r="O4" s="21">
        <f>+'Monthly Budget'!O9</f>
        <v>0</v>
      </c>
      <c r="P4" s="21">
        <f>+'Monthly Budget'!P9</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SUM(B6:B20)</f>
        <v>0</v>
      </c>
      <c r="C21" s="24">
        <f t="shared" ref="C21:P21" si="2">SUM(C6:C20)</f>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Budget'!B24</f>
        <v>0</v>
      </c>
      <c r="C41" s="35">
        <f>+'Monthly Budget'!C24</f>
        <v>0</v>
      </c>
      <c r="D41" s="35">
        <f>+'Monthly Budget'!D24</f>
        <v>0</v>
      </c>
      <c r="E41" s="35">
        <f>+'Monthly Budget'!E24</f>
        <v>0</v>
      </c>
      <c r="F41" s="35">
        <f>+'Monthly Budget'!F24</f>
        <v>0</v>
      </c>
      <c r="G41" s="35">
        <f>+'Monthly Budget'!G24</f>
        <v>0</v>
      </c>
      <c r="H41" s="35">
        <f>+'Monthly Budget'!H24</f>
        <v>0</v>
      </c>
      <c r="I41" s="35">
        <f>+'Monthly Budget'!I24</f>
        <v>0</v>
      </c>
      <c r="J41" s="35">
        <f>+'Monthly Budget'!J24</f>
        <v>0</v>
      </c>
      <c r="K41" s="35">
        <f>+'Monthly Budget'!K24</f>
        <v>0</v>
      </c>
      <c r="L41" s="35">
        <f>+'Monthly Budget'!L24</f>
        <v>0</v>
      </c>
      <c r="M41" s="35">
        <f>+'Monthly Budget'!M24</f>
        <v>0</v>
      </c>
      <c r="N41" s="35">
        <f>+'Monthly Budget'!N24</f>
        <v>0</v>
      </c>
      <c r="O41" s="35">
        <f>+'Monthly Budget'!O24</f>
        <v>0</v>
      </c>
      <c r="P41" s="35">
        <f>+'Monthly Budget'!P24</f>
        <v>0</v>
      </c>
      <c r="Q41" s="35">
        <f>+'Monthly Budget'!Q24</f>
        <v>0</v>
      </c>
      <c r="R41" s="35">
        <f>+'Monthly Budget'!R24</f>
        <v>0</v>
      </c>
      <c r="S41" s="3"/>
    </row>
    <row r="42" spans="1:19" ht="25.5" x14ac:dyDescent="0.2">
      <c r="A42" s="20" t="s">
        <v>46</v>
      </c>
      <c r="B42" s="35">
        <f>+'Actual Totals'!B26</f>
        <v>0</v>
      </c>
      <c r="C42" s="35">
        <f>+'Actual Totals'!C26</f>
        <v>0</v>
      </c>
      <c r="D42" s="35">
        <f>+'Actual Totals'!D26</f>
        <v>0</v>
      </c>
      <c r="E42" s="35">
        <f>+'Actual Totals'!E26</f>
        <v>0</v>
      </c>
      <c r="F42" s="35">
        <f>+'Actual Totals'!F26</f>
        <v>0</v>
      </c>
      <c r="G42" s="35">
        <f>+'Actual Totals'!G26</f>
        <v>0</v>
      </c>
      <c r="H42" s="35">
        <f>+'Actual Totals'!H26</f>
        <v>0</v>
      </c>
      <c r="I42" s="35">
        <f>+'Actual Totals'!I26</f>
        <v>0</v>
      </c>
      <c r="J42" s="35">
        <f>+'Actual Totals'!J26</f>
        <v>0</v>
      </c>
      <c r="K42" s="35">
        <f>+'Actual Totals'!K26</f>
        <v>0</v>
      </c>
      <c r="L42" s="35">
        <f>+'Actual Totals'!L26</f>
        <v>0</v>
      </c>
      <c r="M42" s="35">
        <f>+'Actual Totals'!M26</f>
        <v>0</v>
      </c>
      <c r="N42" s="35">
        <f>+'Actual Totals'!N26</f>
        <v>0</v>
      </c>
      <c r="O42" s="35">
        <f>+'Actual Totals'!O26</f>
        <v>0</v>
      </c>
      <c r="P42" s="35">
        <f>+'Actual Totals'!P26</f>
        <v>0</v>
      </c>
      <c r="Q42" s="35">
        <f>+'Actual Totals'!Q26</f>
        <v>0</v>
      </c>
      <c r="R42" s="35">
        <f>+'Actual Totals'!R26</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+Feb!M46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+Feb!M47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VFJDPXnDoI8NR5mp8agdjnPqpmcrNeEZZvnBCE6wuHDk2LNf4OJe285DxobVVAEoJYlbSZQ3BQnZIUOOZzoG2w==" saltValue="tbUHgZ24JlfGSsq1w57OxA==" spinCount="100000" sheet="1" objects="1" scenarios="1" formatCells="0" formatColumns="0" selectLockedCells="1"/>
  <phoneticPr fontId="2" type="noConversion"/>
  <printOptions gridLines="1"/>
  <pageMargins left="0.56000000000000005" right="0.51" top="1" bottom="1" header="0.5" footer="0.5"/>
  <pageSetup scale="48"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40</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Budget'!B10</f>
        <v>0</v>
      </c>
      <c r="C4" s="21">
        <f>+'Monthly Budget'!C10</f>
        <v>0</v>
      </c>
      <c r="D4" s="21">
        <f>+'Monthly Budget'!D10</f>
        <v>0</v>
      </c>
      <c r="E4" s="21">
        <f>+'Monthly Budget'!E10</f>
        <v>0</v>
      </c>
      <c r="F4" s="21">
        <f>+'Monthly Budget'!F10</f>
        <v>0</v>
      </c>
      <c r="G4" s="21">
        <f>+'Monthly Budget'!G10</f>
        <v>0</v>
      </c>
      <c r="H4" s="21">
        <f>+'Monthly Budget'!H10</f>
        <v>0</v>
      </c>
      <c r="I4" s="21">
        <f>+'Monthly Budget'!I10</f>
        <v>0</v>
      </c>
      <c r="J4" s="21">
        <f>+'Monthly Budget'!J10</f>
        <v>0</v>
      </c>
      <c r="K4" s="21">
        <f>+'Monthly Budget'!K10</f>
        <v>0</v>
      </c>
      <c r="L4" s="21">
        <f>+'Monthly Budget'!L10</f>
        <v>0</v>
      </c>
      <c r="M4" s="21">
        <f>+'Monthly Budget'!M10</f>
        <v>0</v>
      </c>
      <c r="N4" s="21">
        <f>+'Monthly Budget'!N10</f>
        <v>0</v>
      </c>
      <c r="O4" s="21">
        <f>+'Monthly Budget'!O10</f>
        <v>0</v>
      </c>
      <c r="P4" s="21">
        <f>+'Monthly Budget'!P10</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SUM(B6:B20)</f>
        <v>0</v>
      </c>
      <c r="C21" s="24">
        <f t="shared" ref="C21:P21" si="2">SUM(C6:C20)</f>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Budget'!B25</f>
        <v>0</v>
      </c>
      <c r="C41" s="35">
        <f>+'Monthly Budget'!C25</f>
        <v>0</v>
      </c>
      <c r="D41" s="35">
        <f>+'Monthly Budget'!D25</f>
        <v>0</v>
      </c>
      <c r="E41" s="35">
        <f>+'Monthly Budget'!E25</f>
        <v>0</v>
      </c>
      <c r="F41" s="35">
        <f>+'Monthly Budget'!F25</f>
        <v>0</v>
      </c>
      <c r="G41" s="35">
        <f>+'Monthly Budget'!G25</f>
        <v>0</v>
      </c>
      <c r="H41" s="35">
        <f>+'Monthly Budget'!H25</f>
        <v>0</v>
      </c>
      <c r="I41" s="35">
        <f>+'Monthly Budget'!I25</f>
        <v>0</v>
      </c>
      <c r="J41" s="35">
        <f>+'Monthly Budget'!J25</f>
        <v>0</v>
      </c>
      <c r="K41" s="35">
        <f>+'Monthly Budget'!K25</f>
        <v>0</v>
      </c>
      <c r="L41" s="35">
        <f>+'Monthly Budget'!L25</f>
        <v>0</v>
      </c>
      <c r="M41" s="35">
        <f>+'Monthly Budget'!M25</f>
        <v>0</v>
      </c>
      <c r="N41" s="35">
        <f>+'Monthly Budget'!N25</f>
        <v>0</v>
      </c>
      <c r="O41" s="35">
        <f>+'Monthly Budget'!O25</f>
        <v>0</v>
      </c>
      <c r="P41" s="35">
        <f>+'Monthly Budget'!P25</f>
        <v>0</v>
      </c>
      <c r="Q41" s="35">
        <f>+'Monthly Budget'!Q25</f>
        <v>0</v>
      </c>
      <c r="R41" s="35">
        <f>+'Monthly Budget'!R25</f>
        <v>0</v>
      </c>
      <c r="S41" s="3"/>
    </row>
    <row r="42" spans="1:19" ht="25.5" x14ac:dyDescent="0.2">
      <c r="A42" s="20" t="s">
        <v>46</v>
      </c>
      <c r="B42" s="35">
        <f>+'Actual Totals'!B27</f>
        <v>0</v>
      </c>
      <c r="C42" s="35">
        <f>+'Actual Totals'!C27</f>
        <v>0</v>
      </c>
      <c r="D42" s="35">
        <f>+'Actual Totals'!D27</f>
        <v>0</v>
      </c>
      <c r="E42" s="35">
        <f>+'Actual Totals'!E27</f>
        <v>0</v>
      </c>
      <c r="F42" s="35">
        <f>+'Actual Totals'!F27</f>
        <v>0</v>
      </c>
      <c r="G42" s="35">
        <f>+'Actual Totals'!G27</f>
        <v>0</v>
      </c>
      <c r="H42" s="35">
        <f>+'Actual Totals'!H27</f>
        <v>0</v>
      </c>
      <c r="I42" s="35">
        <f>+'Actual Totals'!I27</f>
        <v>0</v>
      </c>
      <c r="J42" s="35">
        <f>+'Actual Totals'!J27</f>
        <v>0</v>
      </c>
      <c r="K42" s="35">
        <f>+'Actual Totals'!K27</f>
        <v>0</v>
      </c>
      <c r="L42" s="35">
        <f>+'Actual Totals'!L27</f>
        <v>0</v>
      </c>
      <c r="M42" s="35">
        <f>+'Actual Totals'!M27</f>
        <v>0</v>
      </c>
      <c r="N42" s="35">
        <f>+'Actual Totals'!N27</f>
        <v>0</v>
      </c>
      <c r="O42" s="35">
        <f>+'Actual Totals'!O27</f>
        <v>0</v>
      </c>
      <c r="P42" s="35">
        <f>+'Actual Totals'!P27</f>
        <v>0</v>
      </c>
      <c r="Q42" s="35">
        <f>+'Actual Totals'!Q27</f>
        <v>0</v>
      </c>
      <c r="R42" s="35">
        <f>+'Actual Totals'!R27</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+Mar!M46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+Mar!M47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HfANwh+JgBaOzU2XBiAWckWUD3SbxfSb4xbB3zm14HZ/fbFLiwBZ4x4EOnNvsQz3vN1wI1Fs1bEDICKT0pwKSg==" saltValue="yslzJ8H6g8qHaIcXWhup+w=="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39</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Budget'!B11</f>
        <v>0</v>
      </c>
      <c r="C4" s="21">
        <f>+'Monthly Budget'!C11</f>
        <v>0</v>
      </c>
      <c r="D4" s="21">
        <f>+'Monthly Budget'!D11</f>
        <v>0</v>
      </c>
      <c r="E4" s="21">
        <f>+'Monthly Budget'!E11</f>
        <v>0</v>
      </c>
      <c r="F4" s="21">
        <f>+'Monthly Budget'!F11</f>
        <v>0</v>
      </c>
      <c r="G4" s="21">
        <f>+'Monthly Budget'!G11</f>
        <v>0</v>
      </c>
      <c r="H4" s="21">
        <f>+'Monthly Budget'!H11</f>
        <v>0</v>
      </c>
      <c r="I4" s="21">
        <f>+'Monthly Budget'!I11</f>
        <v>0</v>
      </c>
      <c r="J4" s="21">
        <f>+'Monthly Budget'!J11</f>
        <v>0</v>
      </c>
      <c r="K4" s="21">
        <f>+'Monthly Budget'!K11</f>
        <v>0</v>
      </c>
      <c r="L4" s="21">
        <f>+'Monthly Budget'!L11</f>
        <v>0</v>
      </c>
      <c r="M4" s="21">
        <f>+'Monthly Budget'!M11</f>
        <v>0</v>
      </c>
      <c r="N4" s="21">
        <f>+'Monthly Budget'!N11</f>
        <v>0</v>
      </c>
      <c r="O4" s="21">
        <f>+'Monthly Budget'!O11</f>
        <v>0</v>
      </c>
      <c r="P4" s="21">
        <f>+'Monthly Budget'!P11</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SUM(B6:B20)</f>
        <v>0</v>
      </c>
      <c r="C21" s="24">
        <f t="shared" ref="C21:P21" si="2">SUM(C6:C20)</f>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Budget'!B26</f>
        <v>0</v>
      </c>
      <c r="C41" s="35">
        <f>+'Monthly Budget'!C26</f>
        <v>0</v>
      </c>
      <c r="D41" s="35">
        <f>+'Monthly Budget'!D26</f>
        <v>0</v>
      </c>
      <c r="E41" s="35">
        <f>+'Monthly Budget'!E26</f>
        <v>0</v>
      </c>
      <c r="F41" s="35">
        <f>+'Monthly Budget'!F26</f>
        <v>0</v>
      </c>
      <c r="G41" s="35">
        <f>+'Monthly Budget'!G26</f>
        <v>0</v>
      </c>
      <c r="H41" s="35">
        <f>+'Monthly Budget'!H26</f>
        <v>0</v>
      </c>
      <c r="I41" s="35">
        <f>+'Monthly Budget'!I26</f>
        <v>0</v>
      </c>
      <c r="J41" s="35">
        <f>+'Monthly Budget'!J26</f>
        <v>0</v>
      </c>
      <c r="K41" s="35">
        <f>+'Monthly Budget'!K26</f>
        <v>0</v>
      </c>
      <c r="L41" s="35">
        <f>+'Monthly Budget'!L26</f>
        <v>0</v>
      </c>
      <c r="M41" s="35">
        <f>+'Monthly Budget'!M26</f>
        <v>0</v>
      </c>
      <c r="N41" s="35">
        <f>+'Monthly Budget'!N26</f>
        <v>0</v>
      </c>
      <c r="O41" s="35">
        <f>+'Monthly Budget'!O26</f>
        <v>0</v>
      </c>
      <c r="P41" s="35">
        <f>+'Monthly Budget'!P26</f>
        <v>0</v>
      </c>
      <c r="Q41" s="35">
        <f>+'Monthly Budget'!Q23</f>
        <v>0</v>
      </c>
      <c r="R41" s="35">
        <f>+'Monthly Budget'!R23</f>
        <v>0</v>
      </c>
      <c r="S41" s="3"/>
    </row>
    <row r="42" spans="1:19" ht="25.5" x14ac:dyDescent="0.2">
      <c r="A42" s="20" t="s">
        <v>46</v>
      </c>
      <c r="B42" s="35">
        <f>+'Actual Totals'!B28</f>
        <v>0</v>
      </c>
      <c r="C42" s="35">
        <f>+'Actual Totals'!C28</f>
        <v>0</v>
      </c>
      <c r="D42" s="35">
        <f>+'Actual Totals'!D28</f>
        <v>0</v>
      </c>
      <c r="E42" s="35">
        <f>+'Actual Totals'!E28</f>
        <v>0</v>
      </c>
      <c r="F42" s="35">
        <f>+'Actual Totals'!F28</f>
        <v>0</v>
      </c>
      <c r="G42" s="35">
        <f>+'Actual Totals'!G28</f>
        <v>0</v>
      </c>
      <c r="H42" s="35">
        <f>+'Actual Totals'!H28</f>
        <v>0</v>
      </c>
      <c r="I42" s="35">
        <f>+'Actual Totals'!I28</f>
        <v>0</v>
      </c>
      <c r="J42" s="35">
        <f>+'Actual Totals'!J28</f>
        <v>0</v>
      </c>
      <c r="K42" s="35">
        <f>+'Actual Totals'!K28</f>
        <v>0</v>
      </c>
      <c r="L42" s="35">
        <f>+'Actual Totals'!L28</f>
        <v>0</v>
      </c>
      <c r="M42" s="35">
        <f>+'Actual Totals'!M28</f>
        <v>0</v>
      </c>
      <c r="N42" s="35">
        <f>+'Actual Totals'!N28</f>
        <v>0</v>
      </c>
      <c r="O42" s="35">
        <f>+'Actual Totals'!O28</f>
        <v>0</v>
      </c>
      <c r="P42" s="35">
        <f>+'Actual Totals'!P28</f>
        <v>0</v>
      </c>
      <c r="Q42" s="35">
        <f>+'Actual Totals'!Q28</f>
        <v>0</v>
      </c>
      <c r="R42" s="35">
        <f>+'Actual Totals'!R28</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+Apr!M46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+Apr!M47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ZKWbVLe08nsX1nhM3NbomEXqFQd89Vp8jsriwJKX/OGPwu3FA1VIOOBZ7avDUjIxdxbnbP+YKy/08zhGx5V+lQ==" saltValue="GUadnDXwiunsGCdoPx+3KQ=="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38</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Budget'!B12</f>
        <v>0</v>
      </c>
      <c r="C4" s="21">
        <f>+'Monthly Budget'!C12</f>
        <v>0</v>
      </c>
      <c r="D4" s="21">
        <f>+'Monthly Budget'!D12</f>
        <v>0</v>
      </c>
      <c r="E4" s="21">
        <f>+'Monthly Budget'!E12</f>
        <v>0</v>
      </c>
      <c r="F4" s="21">
        <f>+'Monthly Budget'!F12</f>
        <v>0</v>
      </c>
      <c r="G4" s="21">
        <f>+'Monthly Budget'!G12</f>
        <v>0</v>
      </c>
      <c r="H4" s="21">
        <f>+'Monthly Budget'!H12</f>
        <v>0</v>
      </c>
      <c r="I4" s="21">
        <f>+'Monthly Budget'!I12</f>
        <v>0</v>
      </c>
      <c r="J4" s="21">
        <f>+'Monthly Budget'!J12</f>
        <v>0</v>
      </c>
      <c r="K4" s="21">
        <f>+'Monthly Budget'!K12</f>
        <v>0</v>
      </c>
      <c r="L4" s="21">
        <f>+'Monthly Budget'!L12</f>
        <v>0</v>
      </c>
      <c r="M4" s="21">
        <f>+'Monthly Budget'!M12</f>
        <v>0</v>
      </c>
      <c r="N4" s="21">
        <f>+'Monthly Budget'!N12</f>
        <v>0</v>
      </c>
      <c r="O4" s="21">
        <f>+'Monthly Budget'!O12</f>
        <v>0</v>
      </c>
      <c r="P4" s="21">
        <f>+'Monthly Budget'!P12</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SUM(B6:B20)</f>
        <v>0</v>
      </c>
      <c r="C21" s="24">
        <f t="shared" ref="C21:P21" si="2">SUM(C6:C20)</f>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Budget'!B27</f>
        <v>0</v>
      </c>
      <c r="C41" s="35">
        <f>+'Monthly Budget'!C27</f>
        <v>0</v>
      </c>
      <c r="D41" s="35">
        <f>+'Monthly Budget'!D27</f>
        <v>0</v>
      </c>
      <c r="E41" s="35">
        <f>+'Monthly Budget'!E27</f>
        <v>0</v>
      </c>
      <c r="F41" s="35">
        <f>+'Monthly Budget'!F27</f>
        <v>0</v>
      </c>
      <c r="G41" s="35">
        <f>+'Monthly Budget'!G27</f>
        <v>0</v>
      </c>
      <c r="H41" s="35">
        <f>+'Monthly Budget'!H27</f>
        <v>0</v>
      </c>
      <c r="I41" s="35">
        <f>+'Monthly Budget'!I27</f>
        <v>0</v>
      </c>
      <c r="J41" s="35">
        <f>+'Monthly Budget'!J27</f>
        <v>0</v>
      </c>
      <c r="K41" s="35">
        <f>+'Monthly Budget'!K27</f>
        <v>0</v>
      </c>
      <c r="L41" s="35">
        <f>+'Monthly Budget'!L27</f>
        <v>0</v>
      </c>
      <c r="M41" s="35">
        <f>+'Monthly Budget'!M27</f>
        <v>0</v>
      </c>
      <c r="N41" s="35">
        <f>+'Monthly Budget'!N27</f>
        <v>0</v>
      </c>
      <c r="O41" s="35">
        <f>+'Monthly Budget'!O27</f>
        <v>0</v>
      </c>
      <c r="P41" s="35">
        <f>+'Monthly Budget'!P27</f>
        <v>0</v>
      </c>
      <c r="Q41" s="35">
        <f>+'Monthly Budget'!Q27</f>
        <v>0</v>
      </c>
      <c r="R41" s="35">
        <f>+'Monthly Budget'!R27</f>
        <v>0</v>
      </c>
      <c r="S41" s="3"/>
    </row>
    <row r="42" spans="1:19" ht="25.5" x14ac:dyDescent="0.2">
      <c r="A42" s="20" t="s">
        <v>46</v>
      </c>
      <c r="B42" s="35">
        <f>+'Actual Totals'!B29</f>
        <v>0</v>
      </c>
      <c r="C42" s="35">
        <f>+'Actual Totals'!C29</f>
        <v>0</v>
      </c>
      <c r="D42" s="35">
        <f>+'Actual Totals'!D29</f>
        <v>0</v>
      </c>
      <c r="E42" s="35">
        <f>+'Actual Totals'!E29</f>
        <v>0</v>
      </c>
      <c r="F42" s="35">
        <f>+'Actual Totals'!F29</f>
        <v>0</v>
      </c>
      <c r="G42" s="35">
        <f>+'Actual Totals'!G29</f>
        <v>0</v>
      </c>
      <c r="H42" s="35">
        <f>+'Actual Totals'!H29</f>
        <v>0</v>
      </c>
      <c r="I42" s="35">
        <f>+'Actual Totals'!I29</f>
        <v>0</v>
      </c>
      <c r="J42" s="35">
        <f>+'Actual Totals'!J29</f>
        <v>0</v>
      </c>
      <c r="K42" s="35">
        <f>+'Actual Totals'!K29</f>
        <v>0</v>
      </c>
      <c r="L42" s="35">
        <f>+'Actual Totals'!L29</f>
        <v>0</v>
      </c>
      <c r="M42" s="35">
        <f>+'Actual Totals'!M29</f>
        <v>0</v>
      </c>
      <c r="N42" s="35">
        <f>+'Actual Totals'!N29</f>
        <v>0</v>
      </c>
      <c r="O42" s="35">
        <f>+'Actual Totals'!O29</f>
        <v>0</v>
      </c>
      <c r="P42" s="35">
        <f>+'Actual Totals'!P29</f>
        <v>0</v>
      </c>
      <c r="Q42" s="35">
        <f>+'Actual Totals'!Q29</f>
        <v>0</v>
      </c>
      <c r="R42" s="35">
        <f>+'Actual Totals'!R29</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+May!M46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+May!M47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H8qjQ64pk0qMfTLJ7scuIuVNGmkZ8p/wKJj2HO8lDVMbdAbx/lFueErXnI00bXfOrFvNoRFUjEgfM0lYd9NL1w==" saltValue="Ncjw08HQD3jdFR7R02Qffg=="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37</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Budget'!B13</f>
        <v>0</v>
      </c>
      <c r="C4" s="21">
        <f>+'Monthly Budget'!C13</f>
        <v>0</v>
      </c>
      <c r="D4" s="21">
        <f>+'Monthly Budget'!D13</f>
        <v>0</v>
      </c>
      <c r="E4" s="21">
        <f>+'Monthly Budget'!E13</f>
        <v>0</v>
      </c>
      <c r="F4" s="21">
        <f>+'Monthly Budget'!F13</f>
        <v>0</v>
      </c>
      <c r="G4" s="21">
        <f>+'Monthly Budget'!G13</f>
        <v>0</v>
      </c>
      <c r="H4" s="21">
        <f>+'Monthly Budget'!H13</f>
        <v>0</v>
      </c>
      <c r="I4" s="21">
        <f>+'Monthly Budget'!I13</f>
        <v>0</v>
      </c>
      <c r="J4" s="21">
        <f>+'Monthly Budget'!J13</f>
        <v>0</v>
      </c>
      <c r="K4" s="21">
        <f>+'Monthly Budget'!K13</f>
        <v>0</v>
      </c>
      <c r="L4" s="21">
        <f>+'Monthly Budget'!L13</f>
        <v>0</v>
      </c>
      <c r="M4" s="21">
        <f>+'Monthly Budget'!M13</f>
        <v>0</v>
      </c>
      <c r="N4" s="21">
        <f>+'Monthly Budget'!N13</f>
        <v>0</v>
      </c>
      <c r="O4" s="21">
        <f>+'Monthly Budget'!O13</f>
        <v>0</v>
      </c>
      <c r="P4" s="21">
        <f>+'Monthly Budget'!P13</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SUM(B6:B20)</f>
        <v>0</v>
      </c>
      <c r="C21" s="24">
        <f t="shared" ref="C21:P21" si="2">SUM(C6:C20)</f>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Budget'!B28</f>
        <v>0</v>
      </c>
      <c r="C41" s="35">
        <f>+'Monthly Budget'!C28</f>
        <v>0</v>
      </c>
      <c r="D41" s="35">
        <f>+'Monthly Budget'!D28</f>
        <v>0</v>
      </c>
      <c r="E41" s="35">
        <f>+'Monthly Budget'!E28</f>
        <v>0</v>
      </c>
      <c r="F41" s="35">
        <f>+'Monthly Budget'!F28</f>
        <v>0</v>
      </c>
      <c r="G41" s="35">
        <f>+'Monthly Budget'!G28</f>
        <v>0</v>
      </c>
      <c r="H41" s="35">
        <f>+'Monthly Budget'!H28</f>
        <v>0</v>
      </c>
      <c r="I41" s="35">
        <f>+'Monthly Budget'!I28</f>
        <v>0</v>
      </c>
      <c r="J41" s="35">
        <f>+'Monthly Budget'!J28</f>
        <v>0</v>
      </c>
      <c r="K41" s="35">
        <f>+'Monthly Budget'!K28</f>
        <v>0</v>
      </c>
      <c r="L41" s="35">
        <f>+'Monthly Budget'!L28</f>
        <v>0</v>
      </c>
      <c r="M41" s="35">
        <f>+'Monthly Budget'!M28</f>
        <v>0</v>
      </c>
      <c r="N41" s="35">
        <f>+'Monthly Budget'!N28</f>
        <v>0</v>
      </c>
      <c r="O41" s="35">
        <f>+'Monthly Budget'!O28</f>
        <v>0</v>
      </c>
      <c r="P41" s="35">
        <f>+'Monthly Budget'!P28</f>
        <v>0</v>
      </c>
      <c r="Q41" s="35">
        <f>+'Monthly Budget'!Q28</f>
        <v>0</v>
      </c>
      <c r="R41" s="35">
        <f>+'Monthly Budget'!R28</f>
        <v>0</v>
      </c>
      <c r="S41" s="3"/>
    </row>
    <row r="42" spans="1:19" ht="25.5" x14ac:dyDescent="0.2">
      <c r="A42" s="20" t="s">
        <v>46</v>
      </c>
      <c r="B42" s="35">
        <f>+'Actual Totals'!B30</f>
        <v>0</v>
      </c>
      <c r="C42" s="35">
        <f>+'Actual Totals'!C30</f>
        <v>0</v>
      </c>
      <c r="D42" s="35">
        <f>+'Actual Totals'!D30</f>
        <v>0</v>
      </c>
      <c r="E42" s="35">
        <f>+'Actual Totals'!E30</f>
        <v>0</v>
      </c>
      <c r="F42" s="35">
        <f>+'Actual Totals'!F30</f>
        <v>0</v>
      </c>
      <c r="G42" s="35">
        <f>+'Actual Totals'!G30</f>
        <v>0</v>
      </c>
      <c r="H42" s="35">
        <f>+'Actual Totals'!H30</f>
        <v>0</v>
      </c>
      <c r="I42" s="35">
        <f>+'Actual Totals'!I30</f>
        <v>0</v>
      </c>
      <c r="J42" s="35">
        <f>+'Actual Totals'!J30</f>
        <v>0</v>
      </c>
      <c r="K42" s="35">
        <f>+'Actual Totals'!K30</f>
        <v>0</v>
      </c>
      <c r="L42" s="35">
        <f>+'Actual Totals'!L30</f>
        <v>0</v>
      </c>
      <c r="M42" s="35">
        <f>+'Actual Totals'!M30</f>
        <v>0</v>
      </c>
      <c r="N42" s="35">
        <f>+'Actual Totals'!N30</f>
        <v>0</v>
      </c>
      <c r="O42" s="35">
        <f>+'Actual Totals'!O30</f>
        <v>0</v>
      </c>
      <c r="P42" s="35">
        <f>+'Actual Totals'!P30</f>
        <v>0</v>
      </c>
      <c r="Q42" s="35">
        <f>+'Actual Totals'!Q30</f>
        <v>0</v>
      </c>
      <c r="R42" s="35">
        <f>+'Actual Totals'!R30</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+Jun!M46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+Jun!M47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5Wwm/HUl6QgwTTYLREVG75R6PbPEn6hThwk7c6HZq3jtautWyEfLb/CE8jpx3ADmbf15OE9zdE61rwj93HVIkA==" saltValue="aCc5ATtpxIGr1lMv/QJrBA=="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36</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Budget'!B14</f>
        <v>0</v>
      </c>
      <c r="C4" s="21">
        <f>+'Monthly Budget'!C14</f>
        <v>0</v>
      </c>
      <c r="D4" s="21">
        <f>+'Monthly Budget'!D14</f>
        <v>0</v>
      </c>
      <c r="E4" s="21">
        <f>+'Monthly Budget'!E14</f>
        <v>0</v>
      </c>
      <c r="F4" s="21">
        <f>+'Monthly Budget'!F14</f>
        <v>0</v>
      </c>
      <c r="G4" s="21">
        <f>+'Monthly Budget'!G14</f>
        <v>0</v>
      </c>
      <c r="H4" s="21">
        <f>+'Monthly Budget'!H14</f>
        <v>0</v>
      </c>
      <c r="I4" s="21">
        <f>+'Monthly Budget'!I14</f>
        <v>0</v>
      </c>
      <c r="J4" s="21">
        <f>+'Monthly Budget'!J14</f>
        <v>0</v>
      </c>
      <c r="K4" s="21">
        <f>+'Monthly Budget'!K14</f>
        <v>0</v>
      </c>
      <c r="L4" s="21">
        <f>+'Monthly Budget'!L14</f>
        <v>0</v>
      </c>
      <c r="M4" s="21">
        <f>+'Monthly Budget'!M14</f>
        <v>0</v>
      </c>
      <c r="N4" s="21">
        <f>+'Monthly Budget'!N14</f>
        <v>0</v>
      </c>
      <c r="O4" s="21">
        <f>+'Monthly Budget'!O14</f>
        <v>0</v>
      </c>
      <c r="P4" s="21">
        <f>+'Monthly Budget'!P14</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 t="shared" ref="B21:P21" si="2">SUM(B6:B20)</f>
        <v>0</v>
      </c>
      <c r="C21" s="24">
        <f t="shared" si="2"/>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Budget'!B29</f>
        <v>0</v>
      </c>
      <c r="C41" s="35">
        <f>+'Monthly Budget'!C29</f>
        <v>0</v>
      </c>
      <c r="D41" s="35">
        <f>+'Monthly Budget'!D29</f>
        <v>0</v>
      </c>
      <c r="E41" s="35">
        <f>+'Monthly Budget'!E29</f>
        <v>0</v>
      </c>
      <c r="F41" s="35">
        <f>+'Monthly Budget'!F29</f>
        <v>0</v>
      </c>
      <c r="G41" s="35">
        <f>+'Monthly Budget'!G29</f>
        <v>0</v>
      </c>
      <c r="H41" s="35">
        <f>+'Monthly Budget'!H29</f>
        <v>0</v>
      </c>
      <c r="I41" s="35">
        <f>+'Monthly Budget'!I29</f>
        <v>0</v>
      </c>
      <c r="J41" s="35">
        <f>+'Monthly Budget'!J29</f>
        <v>0</v>
      </c>
      <c r="K41" s="35">
        <f>+'Monthly Budget'!K29</f>
        <v>0</v>
      </c>
      <c r="L41" s="35">
        <f>+'Monthly Budget'!L29</f>
        <v>0</v>
      </c>
      <c r="M41" s="35">
        <f>+'Monthly Budget'!M29</f>
        <v>0</v>
      </c>
      <c r="N41" s="35">
        <f>+'Monthly Budget'!N29</f>
        <v>0</v>
      </c>
      <c r="O41" s="35">
        <f>+'Monthly Budget'!O29</f>
        <v>0</v>
      </c>
      <c r="P41" s="35">
        <f>+'Monthly Budget'!P29</f>
        <v>0</v>
      </c>
      <c r="Q41" s="35">
        <f>+'Monthly Budget'!Q29</f>
        <v>0</v>
      </c>
      <c r="R41" s="35">
        <f>+'Monthly Budget'!R29</f>
        <v>0</v>
      </c>
      <c r="S41" s="3"/>
    </row>
    <row r="42" spans="1:19" ht="25.5" x14ac:dyDescent="0.2">
      <c r="A42" s="20" t="s">
        <v>46</v>
      </c>
      <c r="B42" s="35">
        <f>+'Actual Totals'!B31</f>
        <v>0</v>
      </c>
      <c r="C42" s="35">
        <f>+'Actual Totals'!C31</f>
        <v>0</v>
      </c>
      <c r="D42" s="35">
        <f>+'Actual Totals'!D31</f>
        <v>0</v>
      </c>
      <c r="E42" s="35">
        <f>+'Actual Totals'!E31</f>
        <v>0</v>
      </c>
      <c r="F42" s="35">
        <f>+'Actual Totals'!F31</f>
        <v>0</v>
      </c>
      <c r="G42" s="35">
        <f>+'Actual Totals'!G31</f>
        <v>0</v>
      </c>
      <c r="H42" s="35">
        <f>+'Actual Totals'!H31</f>
        <v>0</v>
      </c>
      <c r="I42" s="35">
        <f>+'Actual Totals'!I31</f>
        <v>0</v>
      </c>
      <c r="J42" s="35">
        <f>+'Actual Totals'!J31</f>
        <v>0</v>
      </c>
      <c r="K42" s="35">
        <f>+'Actual Totals'!K31</f>
        <v>0</v>
      </c>
      <c r="L42" s="35">
        <f>+'Actual Totals'!L31</f>
        <v>0</v>
      </c>
      <c r="M42" s="35">
        <f>+'Actual Totals'!M31</f>
        <v>0</v>
      </c>
      <c r="N42" s="35">
        <f>+'Actual Totals'!N31</f>
        <v>0</v>
      </c>
      <c r="O42" s="35">
        <f>+'Actual Totals'!O31</f>
        <v>0</v>
      </c>
      <c r="P42" s="35">
        <f>+'Actual Totals'!P31</f>
        <v>0</v>
      </c>
      <c r="Q42" s="35">
        <f>+'Actual Totals'!Q31</f>
        <v>0</v>
      </c>
      <c r="R42" s="35">
        <f>+'Actual Totals'!R31</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+Jul!M46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+Jul!M47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JVK6OkmlqSMfQsfrL+uGD7W3dSnky8Pr9mbBTK7c54IrjAdGAYw8DfNtpKH8YUZKwwwZdmCx8yVceDZCkNgFQ==" saltValue="Hiex/5FR3mV+913P0hEXLA=="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35</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Budget'!B15</f>
        <v>0</v>
      </c>
      <c r="C4" s="21">
        <f>+'Monthly Budget'!C15</f>
        <v>0</v>
      </c>
      <c r="D4" s="21">
        <f>+'Monthly Budget'!D15</f>
        <v>0</v>
      </c>
      <c r="E4" s="21">
        <f>+'Monthly Budget'!E15</f>
        <v>0</v>
      </c>
      <c r="F4" s="21">
        <f>+'Monthly Budget'!F15</f>
        <v>0</v>
      </c>
      <c r="G4" s="21">
        <f>+'Monthly Budget'!G15</f>
        <v>0</v>
      </c>
      <c r="H4" s="21">
        <f>+'Monthly Budget'!H15</f>
        <v>0</v>
      </c>
      <c r="I4" s="21">
        <f>+'Monthly Budget'!I15</f>
        <v>0</v>
      </c>
      <c r="J4" s="21">
        <f>+'Monthly Budget'!J15</f>
        <v>0</v>
      </c>
      <c r="K4" s="21">
        <f>+'Monthly Budget'!K15</f>
        <v>0</v>
      </c>
      <c r="L4" s="21">
        <f>+'Monthly Budget'!L15</f>
        <v>0</v>
      </c>
      <c r="M4" s="21">
        <f>+'Monthly Budget'!M15</f>
        <v>0</v>
      </c>
      <c r="N4" s="21">
        <f>+'Monthly Budget'!N15</f>
        <v>0</v>
      </c>
      <c r="O4" s="21">
        <f>+'Monthly Budget'!O15</f>
        <v>0</v>
      </c>
      <c r="P4" s="21">
        <f>+'Monthly Budget'!P15</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 t="shared" ref="B21:P21" si="2">SUM(B6:B20)</f>
        <v>0</v>
      </c>
      <c r="C21" s="24">
        <f t="shared" si="2"/>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Budget'!B30</f>
        <v>0</v>
      </c>
      <c r="C41" s="35">
        <f>+'Monthly Budget'!C30</f>
        <v>0</v>
      </c>
      <c r="D41" s="35">
        <f>+'Monthly Budget'!D30</f>
        <v>0</v>
      </c>
      <c r="E41" s="35">
        <f>+'Monthly Budget'!E30</f>
        <v>0</v>
      </c>
      <c r="F41" s="35">
        <f>+'Monthly Budget'!F30</f>
        <v>0</v>
      </c>
      <c r="G41" s="35">
        <f>+'Monthly Budget'!G30</f>
        <v>0</v>
      </c>
      <c r="H41" s="35">
        <f>+'Monthly Budget'!H30</f>
        <v>0</v>
      </c>
      <c r="I41" s="35">
        <f>+'Monthly Budget'!I30</f>
        <v>0</v>
      </c>
      <c r="J41" s="35">
        <f>+'Monthly Budget'!J30</f>
        <v>0</v>
      </c>
      <c r="K41" s="35">
        <f>+'Monthly Budget'!K30</f>
        <v>0</v>
      </c>
      <c r="L41" s="35">
        <f>+'Monthly Budget'!L30</f>
        <v>0</v>
      </c>
      <c r="M41" s="35">
        <f>+'Monthly Budget'!M30</f>
        <v>0</v>
      </c>
      <c r="N41" s="35">
        <f>+'Monthly Budget'!N30</f>
        <v>0</v>
      </c>
      <c r="O41" s="35">
        <f>+'Monthly Budget'!O30</f>
        <v>0</v>
      </c>
      <c r="P41" s="35">
        <f>+'Monthly Budget'!P30</f>
        <v>0</v>
      </c>
      <c r="Q41" s="35">
        <f>+'Monthly Budget'!Q30</f>
        <v>0</v>
      </c>
      <c r="R41" s="35">
        <f>+'Monthly Budget'!R30</f>
        <v>0</v>
      </c>
      <c r="S41" s="3"/>
    </row>
    <row r="42" spans="1:19" ht="25.5" x14ac:dyDescent="0.2">
      <c r="A42" s="20" t="s">
        <v>46</v>
      </c>
      <c r="B42" s="35">
        <f>+'Actual Totals'!B32</f>
        <v>0</v>
      </c>
      <c r="C42" s="35">
        <f>+'Actual Totals'!C32</f>
        <v>0</v>
      </c>
      <c r="D42" s="35">
        <f>+'Actual Totals'!D32</f>
        <v>0</v>
      </c>
      <c r="E42" s="35">
        <f>+'Actual Totals'!E32</f>
        <v>0</v>
      </c>
      <c r="F42" s="35">
        <f>+'Actual Totals'!F32</f>
        <v>0</v>
      </c>
      <c r="G42" s="35">
        <f>+'Actual Totals'!G32</f>
        <v>0</v>
      </c>
      <c r="H42" s="35">
        <f>+'Actual Totals'!H32</f>
        <v>0</v>
      </c>
      <c r="I42" s="35">
        <f>+'Actual Totals'!I32</f>
        <v>0</v>
      </c>
      <c r="J42" s="35">
        <f>+'Actual Totals'!J32</f>
        <v>0</v>
      </c>
      <c r="K42" s="35">
        <f>+'Actual Totals'!K32</f>
        <v>0</v>
      </c>
      <c r="L42" s="35">
        <f>+'Actual Totals'!L32</f>
        <v>0</v>
      </c>
      <c r="M42" s="35">
        <f>+'Actual Totals'!M32</f>
        <v>0</v>
      </c>
      <c r="N42" s="35">
        <f>+'Actual Totals'!N32</f>
        <v>0</v>
      </c>
      <c r="O42" s="35">
        <f>+'Actual Totals'!O32</f>
        <v>0</v>
      </c>
      <c r="P42" s="35">
        <f>+'Actual Totals'!P32</f>
        <v>0</v>
      </c>
      <c r="Q42" s="35">
        <f>+'Actual Totals'!Q32</f>
        <v>0</v>
      </c>
      <c r="R42" s="35">
        <f>+'Actual Totals'!R32</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+Aug!M46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+Aug!M47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HY+Q6Rtp+BnDRohIPkvxMSExCsgPx665L5t/IesCoc31gHOqZvvJVfSo5l7+pPftnv1TMNdrEOI6UVZFKCWxAQ==" saltValue="cMcYJ09TUFBXtdhVxsg4Ng=="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34</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Budget'!B16</f>
        <v>0</v>
      </c>
      <c r="C4" s="21">
        <f>+'Monthly Budget'!C16</f>
        <v>0</v>
      </c>
      <c r="D4" s="21">
        <f>+'Monthly Budget'!D16</f>
        <v>0</v>
      </c>
      <c r="E4" s="21">
        <f>+'Monthly Budget'!E16</f>
        <v>0</v>
      </c>
      <c r="F4" s="21">
        <f>+'Monthly Budget'!F16</f>
        <v>0</v>
      </c>
      <c r="G4" s="21">
        <f>+'Monthly Budget'!G16</f>
        <v>0</v>
      </c>
      <c r="H4" s="21">
        <f>+'Monthly Budget'!H16</f>
        <v>0</v>
      </c>
      <c r="I4" s="21">
        <f>+'Monthly Budget'!I16</f>
        <v>0</v>
      </c>
      <c r="J4" s="21">
        <f>+'Monthly Budget'!J16</f>
        <v>0</v>
      </c>
      <c r="K4" s="21">
        <f>+'Monthly Budget'!K16</f>
        <v>0</v>
      </c>
      <c r="L4" s="21">
        <f>+'Monthly Budget'!L16</f>
        <v>0</v>
      </c>
      <c r="M4" s="21">
        <f>+'Monthly Budget'!M16</f>
        <v>0</v>
      </c>
      <c r="N4" s="21">
        <f>+'Monthly Budget'!N16</f>
        <v>0</v>
      </c>
      <c r="O4" s="21">
        <f>+'Monthly Budget'!O16</f>
        <v>0</v>
      </c>
      <c r="P4" s="21">
        <f>+'Monthly Budget'!P16</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 t="shared" ref="B21:P21" si="2">SUM(B6:B20)</f>
        <v>0</v>
      </c>
      <c r="C21" s="24">
        <f t="shared" si="2"/>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Budget'!B31</f>
        <v>0</v>
      </c>
      <c r="C41" s="35">
        <f>+'Monthly Budget'!C31</f>
        <v>0</v>
      </c>
      <c r="D41" s="35">
        <f>+'Monthly Budget'!D31</f>
        <v>0</v>
      </c>
      <c r="E41" s="35">
        <f>+'Monthly Budget'!E31</f>
        <v>0</v>
      </c>
      <c r="F41" s="35">
        <f>+'Monthly Budget'!F31</f>
        <v>0</v>
      </c>
      <c r="G41" s="35">
        <f>+'Monthly Budget'!G31</f>
        <v>0</v>
      </c>
      <c r="H41" s="35">
        <f>+'Monthly Budget'!H31</f>
        <v>0</v>
      </c>
      <c r="I41" s="35">
        <f>+'Monthly Budget'!I31</f>
        <v>0</v>
      </c>
      <c r="J41" s="35">
        <f>+'Monthly Budget'!J31</f>
        <v>0</v>
      </c>
      <c r="K41" s="35">
        <f>+'Monthly Budget'!K31</f>
        <v>0</v>
      </c>
      <c r="L41" s="35">
        <f>+'Monthly Budget'!L31</f>
        <v>0</v>
      </c>
      <c r="M41" s="35">
        <f>+'Monthly Budget'!M31</f>
        <v>0</v>
      </c>
      <c r="N41" s="35">
        <f>+'Monthly Budget'!N31</f>
        <v>0</v>
      </c>
      <c r="O41" s="35">
        <f>+'Monthly Budget'!O31</f>
        <v>0</v>
      </c>
      <c r="P41" s="35">
        <f>+'Monthly Budget'!P31</f>
        <v>0</v>
      </c>
      <c r="Q41" s="35">
        <f>+'Monthly Budget'!Q31</f>
        <v>0</v>
      </c>
      <c r="R41" s="35">
        <f>+'Monthly Budget'!R31</f>
        <v>0</v>
      </c>
      <c r="S41" s="3"/>
    </row>
    <row r="42" spans="1:19" ht="25.5" x14ac:dyDescent="0.2">
      <c r="A42" s="20" t="s">
        <v>46</v>
      </c>
      <c r="B42" s="35">
        <f>+'Actual Totals'!B33</f>
        <v>0</v>
      </c>
      <c r="C42" s="35">
        <f>+'Actual Totals'!C33</f>
        <v>0</v>
      </c>
      <c r="D42" s="35">
        <f>+'Actual Totals'!D33</f>
        <v>0</v>
      </c>
      <c r="E42" s="35">
        <f>+'Actual Totals'!E33</f>
        <v>0</v>
      </c>
      <c r="F42" s="35">
        <f>+'Actual Totals'!F33</f>
        <v>0</v>
      </c>
      <c r="G42" s="35">
        <f>+'Actual Totals'!G33</f>
        <v>0</v>
      </c>
      <c r="H42" s="35">
        <f>+'Actual Totals'!H33</f>
        <v>0</v>
      </c>
      <c r="I42" s="35">
        <f>+'Actual Totals'!I33</f>
        <v>0</v>
      </c>
      <c r="J42" s="35">
        <f>+'Actual Totals'!J33</f>
        <v>0</v>
      </c>
      <c r="K42" s="35">
        <f>+'Actual Totals'!K33</f>
        <v>0</v>
      </c>
      <c r="L42" s="35">
        <f>+'Actual Totals'!L33</f>
        <v>0</v>
      </c>
      <c r="M42" s="35">
        <f>+'Actual Totals'!M33</f>
        <v>0</v>
      </c>
      <c r="N42" s="35">
        <f>+'Actual Totals'!N33</f>
        <v>0</v>
      </c>
      <c r="O42" s="35">
        <f>+'Actual Totals'!O33</f>
        <v>0</v>
      </c>
      <c r="P42" s="35">
        <f>+'Actual Totals'!P33</f>
        <v>0</v>
      </c>
      <c r="Q42" s="35">
        <f>+'Actual Totals'!Q33</f>
        <v>0</v>
      </c>
      <c r="R42" s="35">
        <f>+'Actual Totals'!R33</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+Sep!M46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+Sep!M47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P0N2I+Qqk0sXF+RzzO9Os3a7FPD7wb2N9H7k9iZJM6K8ffLrKilRjOhru8YHYbSaPh+bwKRMC3ccvCdtoUdVTA==" saltValue="tv/Sqntdwyl/zk6hXaTBTw=="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C42" sqref="C42"/>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33</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Budget'!B17</f>
        <v>0</v>
      </c>
      <c r="C4" s="21">
        <f>+'Monthly Budget'!C17</f>
        <v>0</v>
      </c>
      <c r="D4" s="21">
        <f>+'Monthly Budget'!D17</f>
        <v>0</v>
      </c>
      <c r="E4" s="21">
        <f>+'Monthly Budget'!E17</f>
        <v>0</v>
      </c>
      <c r="F4" s="21">
        <f>+'Monthly Budget'!F17</f>
        <v>0</v>
      </c>
      <c r="G4" s="21">
        <f>+'Monthly Budget'!G17</f>
        <v>0</v>
      </c>
      <c r="H4" s="21">
        <f>+'Monthly Budget'!H17</f>
        <v>0</v>
      </c>
      <c r="I4" s="21">
        <f>+'Monthly Budget'!I17</f>
        <v>0</v>
      </c>
      <c r="J4" s="21">
        <f>+'Monthly Budget'!J17</f>
        <v>0</v>
      </c>
      <c r="K4" s="21">
        <f>+'Monthly Budget'!K17</f>
        <v>0</v>
      </c>
      <c r="L4" s="21">
        <f>+'Monthly Budget'!L17</f>
        <v>0</v>
      </c>
      <c r="M4" s="21">
        <f>+'Monthly Budget'!M17</f>
        <v>0</v>
      </c>
      <c r="N4" s="21">
        <f>+'Monthly Budget'!N17</f>
        <v>0</v>
      </c>
      <c r="O4" s="21">
        <f>+'Monthly Budget'!O17</f>
        <v>0</v>
      </c>
      <c r="P4" s="21">
        <f>+'Monthly Budget'!P17</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8"/>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 t="shared" ref="B21:P21" si="2">SUM(B6:B20)</f>
        <v>0</v>
      </c>
      <c r="C21" s="24">
        <f t="shared" si="2"/>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Budget'!B32</f>
        <v>0</v>
      </c>
      <c r="C41" s="35">
        <f>+'Monthly Budget'!C32</f>
        <v>0</v>
      </c>
      <c r="D41" s="35">
        <f>+'Monthly Budget'!D32</f>
        <v>0</v>
      </c>
      <c r="E41" s="35">
        <f>+'Monthly Budget'!E32</f>
        <v>0</v>
      </c>
      <c r="F41" s="35">
        <f>+'Monthly Budget'!F32</f>
        <v>0</v>
      </c>
      <c r="G41" s="35">
        <f>+'Monthly Budget'!G32</f>
        <v>0</v>
      </c>
      <c r="H41" s="35">
        <f>+'Monthly Budget'!H32</f>
        <v>0</v>
      </c>
      <c r="I41" s="35">
        <f>+'Monthly Budget'!I32</f>
        <v>0</v>
      </c>
      <c r="J41" s="35">
        <f>+'Monthly Budget'!J32</f>
        <v>0</v>
      </c>
      <c r="K41" s="35">
        <f>+'Monthly Budget'!K32</f>
        <v>0</v>
      </c>
      <c r="L41" s="35">
        <f>+'Monthly Budget'!L32</f>
        <v>0</v>
      </c>
      <c r="M41" s="35">
        <f>+'Monthly Budget'!M32</f>
        <v>0</v>
      </c>
      <c r="N41" s="35">
        <f>+'Monthly Budget'!N32</f>
        <v>0</v>
      </c>
      <c r="O41" s="35">
        <f>+'Monthly Budget'!O32</f>
        <v>0</v>
      </c>
      <c r="P41" s="35">
        <f>+'Monthly Budget'!P32</f>
        <v>0</v>
      </c>
      <c r="Q41" s="35">
        <f>+'Monthly Budget'!Q32</f>
        <v>0</v>
      </c>
      <c r="R41" s="35">
        <f>+'Monthly Budget'!R32</f>
        <v>0</v>
      </c>
      <c r="S41" s="3"/>
    </row>
    <row r="42" spans="1:19" ht="25.5" x14ac:dyDescent="0.2">
      <c r="A42" s="20" t="s">
        <v>46</v>
      </c>
      <c r="B42" s="35">
        <f>+'Actual Totals'!B34</f>
        <v>0</v>
      </c>
      <c r="C42" s="35">
        <f>+'Actual Totals'!C34</f>
        <v>0</v>
      </c>
      <c r="D42" s="35">
        <f>+'Actual Totals'!D34</f>
        <v>0</v>
      </c>
      <c r="E42" s="35">
        <f>+'Actual Totals'!E34</f>
        <v>0</v>
      </c>
      <c r="F42" s="35">
        <f>+'Actual Totals'!F34</f>
        <v>0</v>
      </c>
      <c r="G42" s="35">
        <f>+'Actual Totals'!G34</f>
        <v>0</v>
      </c>
      <c r="H42" s="35">
        <f>+'Actual Totals'!H34</f>
        <v>0</v>
      </c>
      <c r="I42" s="35">
        <f>+'Actual Totals'!I34</f>
        <v>0</v>
      </c>
      <c r="J42" s="35">
        <f>+'Actual Totals'!J34</f>
        <v>0</v>
      </c>
      <c r="K42" s="35">
        <f>+'Actual Totals'!K34</f>
        <v>0</v>
      </c>
      <c r="L42" s="35">
        <f>+'Actual Totals'!L34</f>
        <v>0</v>
      </c>
      <c r="M42" s="35">
        <f>+'Actual Totals'!M34</f>
        <v>0</v>
      </c>
      <c r="N42" s="35">
        <f>+'Actual Totals'!N34</f>
        <v>0</v>
      </c>
      <c r="O42" s="35">
        <f>+'Actual Totals'!O34</f>
        <v>0</v>
      </c>
      <c r="P42" s="35">
        <f>+'Actual Totals'!P34</f>
        <v>0</v>
      </c>
      <c r="Q42" s="35">
        <f>+'Actual Totals'!Q34</f>
        <v>0</v>
      </c>
      <c r="R42" s="35">
        <f>+'Actual Totals'!R34</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+Oct!M46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+Oct!M47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Xfae7RKzXilLJxvDKlfgX76rekBFmOuu/tQ9aLNccAyKNAarDDqZoBwPgdXM5m6jHqHM3hJ0RaPpFt9ZkmzrTg==" saltValue="BUwzpEpKsjpmKUqLu/UQrg=="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6" tint="0.59999389629810485"/>
    <pageSetUpPr fitToPage="1"/>
  </sheetPr>
  <dimension ref="A1:T51"/>
  <sheetViews>
    <sheetView zoomScale="90" zoomScaleNormal="90" zoomScalePageLayoutView="90" workbookViewId="0">
      <pane xSplit="1" ySplit="5" topLeftCell="B6" activePane="bottomRight" state="frozen"/>
      <selection activeCell="C42" sqref="C42"/>
      <selection pane="topRight" activeCell="C42" sqref="C42"/>
      <selection pane="bottomLeft" activeCell="C42" sqref="C42"/>
      <selection pane="bottomRight" activeCell="E9" sqref="E9"/>
    </sheetView>
  </sheetViews>
  <sheetFormatPr defaultColWidth="8.7109375" defaultRowHeight="12.75" x14ac:dyDescent="0.2"/>
  <cols>
    <col min="1" max="1" width="13.7109375" style="2" customWidth="1"/>
    <col min="2" max="2" width="16.28515625" customWidth="1"/>
    <col min="3" max="16" width="13.7109375" customWidth="1"/>
    <col min="17" max="17" width="15.7109375" customWidth="1"/>
    <col min="18" max="18" width="14.7109375" customWidth="1"/>
  </cols>
  <sheetData>
    <row r="1" spans="1:19" s="51" customFormat="1" ht="18" x14ac:dyDescent="0.25">
      <c r="A1" s="18" t="s">
        <v>1</v>
      </c>
      <c r="B1" s="18" t="s">
        <v>32</v>
      </c>
      <c r="C1" s="18" t="s">
        <v>3</v>
      </c>
      <c r="D1" s="18">
        <f>'Monthly Budget'!$F$3</f>
        <v>0</v>
      </c>
      <c r="R1" s="4" t="s">
        <v>18</v>
      </c>
    </row>
    <row r="2" spans="1:19" s="4" customFormat="1" x14ac:dyDescent="0.2">
      <c r="C2" s="4" t="s">
        <v>28</v>
      </c>
      <c r="J2" s="329" t="s">
        <v>280</v>
      </c>
      <c r="M2" s="4" t="s">
        <v>282</v>
      </c>
      <c r="P2" s="4" t="s">
        <v>278</v>
      </c>
      <c r="Q2" s="4" t="s">
        <v>22</v>
      </c>
      <c r="R2" s="4" t="s">
        <v>52</v>
      </c>
    </row>
    <row r="3" spans="1:19" s="4" customFormat="1" ht="13.5" thickBot="1" x14ac:dyDescent="0.25">
      <c r="A3" s="4" t="s">
        <v>4</v>
      </c>
      <c r="B3" s="4" t="s">
        <v>5</v>
      </c>
      <c r="C3" s="4" t="s">
        <v>29</v>
      </c>
      <c r="D3" s="4" t="s">
        <v>6</v>
      </c>
      <c r="E3" s="4" t="s">
        <v>7</v>
      </c>
      <c r="F3" s="4" t="s">
        <v>8</v>
      </c>
      <c r="G3" s="4" t="s">
        <v>26</v>
      </c>
      <c r="H3" s="4" t="s">
        <v>27</v>
      </c>
      <c r="I3" s="4" t="s">
        <v>9</v>
      </c>
      <c r="J3" s="4" t="s">
        <v>279</v>
      </c>
      <c r="K3" s="4" t="s">
        <v>10</v>
      </c>
      <c r="L3" s="4" t="s">
        <v>11</v>
      </c>
      <c r="M3" s="4" t="s">
        <v>274</v>
      </c>
      <c r="N3" s="4" t="s">
        <v>12</v>
      </c>
      <c r="O3" s="4" t="s">
        <v>30</v>
      </c>
      <c r="P3" s="4" t="s">
        <v>277</v>
      </c>
      <c r="Q3" s="4" t="s">
        <v>23</v>
      </c>
      <c r="R3" s="4" t="s">
        <v>25</v>
      </c>
    </row>
    <row r="4" spans="1:19" s="1" customFormat="1" ht="26.25" thickBot="1" x14ac:dyDescent="0.25">
      <c r="A4" s="20" t="s">
        <v>13</v>
      </c>
      <c r="B4" s="35">
        <f>+'Monthly Budget'!B18</f>
        <v>0</v>
      </c>
      <c r="C4" s="21">
        <f>+'Monthly Budget'!C18</f>
        <v>0</v>
      </c>
      <c r="D4" s="21">
        <f>+'Monthly Budget'!D18</f>
        <v>0</v>
      </c>
      <c r="E4" s="21">
        <f>+'Monthly Budget'!E18</f>
        <v>0</v>
      </c>
      <c r="F4" s="21">
        <f>+'Monthly Budget'!F18</f>
        <v>0</v>
      </c>
      <c r="G4" s="21">
        <f>+'Monthly Budget'!G18</f>
        <v>0</v>
      </c>
      <c r="H4" s="21">
        <f>+'Monthly Budget'!H18</f>
        <v>0</v>
      </c>
      <c r="I4" s="21">
        <f>+'Monthly Budget'!I18</f>
        <v>0</v>
      </c>
      <c r="J4" s="21">
        <f>+'Monthly Budget'!J18</f>
        <v>0</v>
      </c>
      <c r="K4" s="21">
        <f>+'Monthly Budget'!K18</f>
        <v>0</v>
      </c>
      <c r="L4" s="21">
        <f>+'Monthly Budget'!L18</f>
        <v>0</v>
      </c>
      <c r="M4" s="21">
        <f>+'Monthly Budget'!M18</f>
        <v>0</v>
      </c>
      <c r="N4" s="21">
        <f>+'Monthly Budget'!N18</f>
        <v>0</v>
      </c>
      <c r="O4" s="21">
        <f>+'Monthly Budget'!O18</f>
        <v>0</v>
      </c>
      <c r="P4" s="21">
        <f>+'Monthly Budget'!P18</f>
        <v>0</v>
      </c>
      <c r="Q4" s="21">
        <f>SUM(C4:P4)</f>
        <v>0</v>
      </c>
      <c r="R4" s="47">
        <f>+B4-Q4</f>
        <v>0</v>
      </c>
      <c r="S4" s="21"/>
    </row>
    <row r="5" spans="1:19" x14ac:dyDescent="0.2">
      <c r="A5" s="4" t="s">
        <v>0</v>
      </c>
      <c r="B5" s="36"/>
      <c r="C5" s="22"/>
      <c r="D5" s="22"/>
      <c r="E5" s="22"/>
      <c r="F5" s="22"/>
      <c r="G5" s="22"/>
      <c r="H5" s="22"/>
      <c r="I5" s="22"/>
      <c r="J5" s="22"/>
      <c r="K5" s="22"/>
      <c r="L5" s="22"/>
      <c r="M5" s="22"/>
      <c r="N5" s="22"/>
      <c r="O5" s="22"/>
      <c r="P5" s="22"/>
      <c r="Q5" s="22"/>
      <c r="R5" s="22"/>
      <c r="S5" s="3"/>
    </row>
    <row r="6" spans="1:19" x14ac:dyDescent="0.2">
      <c r="A6" s="4">
        <v>1</v>
      </c>
      <c r="B6" s="56"/>
      <c r="C6" s="48"/>
      <c r="D6" s="48"/>
      <c r="E6" s="48"/>
      <c r="F6" s="48"/>
      <c r="G6" s="48"/>
      <c r="H6" s="48"/>
      <c r="I6" s="48"/>
      <c r="J6" s="48"/>
      <c r="K6" s="48"/>
      <c r="L6" s="48"/>
      <c r="M6" s="48"/>
      <c r="N6" s="48"/>
      <c r="O6" s="48"/>
      <c r="P6" s="48"/>
      <c r="Q6" s="21">
        <f t="shared" ref="Q6:Q38" si="0">SUM(C6:P6)</f>
        <v>0</v>
      </c>
      <c r="R6" s="21">
        <f>+B6-Q6</f>
        <v>0</v>
      </c>
      <c r="S6" s="3"/>
    </row>
    <row r="7" spans="1:19" x14ac:dyDescent="0.2">
      <c r="A7" s="4">
        <v>2</v>
      </c>
      <c r="B7" s="56"/>
      <c r="C7" s="48"/>
      <c r="D7" s="48"/>
      <c r="E7" s="48"/>
      <c r="F7" s="48"/>
      <c r="G7" s="48"/>
      <c r="H7" s="48"/>
      <c r="I7" s="48"/>
      <c r="J7" s="48"/>
      <c r="K7" s="48"/>
      <c r="L7" s="48"/>
      <c r="M7" s="48"/>
      <c r="N7" s="48"/>
      <c r="O7" s="48"/>
      <c r="P7" s="48"/>
      <c r="Q7" s="21">
        <f t="shared" si="0"/>
        <v>0</v>
      </c>
      <c r="R7" s="21">
        <f>+B7-Q7+R6</f>
        <v>0</v>
      </c>
      <c r="S7" s="3"/>
    </row>
    <row r="8" spans="1:19" x14ac:dyDescent="0.2">
      <c r="A8" s="4">
        <v>3</v>
      </c>
      <c r="B8" s="56"/>
      <c r="C8" s="48"/>
      <c r="D8" s="48"/>
      <c r="E8" s="48"/>
      <c r="F8" s="48"/>
      <c r="G8" s="48"/>
      <c r="H8" s="48"/>
      <c r="I8" s="48"/>
      <c r="J8" s="48"/>
      <c r="K8" s="48"/>
      <c r="L8" s="48"/>
      <c r="M8" s="48"/>
      <c r="N8" s="48"/>
      <c r="O8" s="48"/>
      <c r="P8" s="48"/>
      <c r="Q8" s="21">
        <f t="shared" si="0"/>
        <v>0</v>
      </c>
      <c r="R8" s="21">
        <f t="shared" ref="R8:R37" si="1">+B8-Q8+R7</f>
        <v>0</v>
      </c>
      <c r="S8" s="3"/>
    </row>
    <row r="9" spans="1:19" x14ac:dyDescent="0.2">
      <c r="A9" s="4">
        <v>4</v>
      </c>
      <c r="B9" s="56"/>
      <c r="C9" s="48"/>
      <c r="D9" s="48"/>
      <c r="E9" s="452"/>
      <c r="F9" s="48"/>
      <c r="G9" s="48"/>
      <c r="H9" s="48"/>
      <c r="I9" s="48"/>
      <c r="J9" s="48"/>
      <c r="K9" s="48"/>
      <c r="L9" s="48"/>
      <c r="M9" s="48"/>
      <c r="N9" s="48"/>
      <c r="O9" s="48"/>
      <c r="P9" s="48"/>
      <c r="Q9" s="21">
        <f t="shared" si="0"/>
        <v>0</v>
      </c>
      <c r="R9" s="21">
        <f t="shared" si="1"/>
        <v>0</v>
      </c>
      <c r="S9" s="3"/>
    </row>
    <row r="10" spans="1:19" x14ac:dyDescent="0.2">
      <c r="A10" s="4">
        <v>5</v>
      </c>
      <c r="B10" s="56"/>
      <c r="C10" s="48"/>
      <c r="D10" s="48"/>
      <c r="E10" s="48"/>
      <c r="F10" s="49"/>
      <c r="G10" s="48"/>
      <c r="H10" s="48"/>
      <c r="I10" s="48"/>
      <c r="J10" s="48"/>
      <c r="K10" s="48"/>
      <c r="L10" s="48"/>
      <c r="M10" s="48"/>
      <c r="N10" s="48"/>
      <c r="O10" s="48"/>
      <c r="P10" s="48"/>
      <c r="Q10" s="21">
        <f t="shared" si="0"/>
        <v>0</v>
      </c>
      <c r="R10" s="21">
        <f t="shared" si="1"/>
        <v>0</v>
      </c>
      <c r="S10" s="3"/>
    </row>
    <row r="11" spans="1:19" x14ac:dyDescent="0.2">
      <c r="A11" s="4">
        <v>6</v>
      </c>
      <c r="B11" s="56"/>
      <c r="C11" s="48"/>
      <c r="D11" s="48"/>
      <c r="E11" s="49"/>
      <c r="F11" s="48"/>
      <c r="G11" s="48"/>
      <c r="H11" s="48"/>
      <c r="I11" s="48"/>
      <c r="J11" s="48"/>
      <c r="K11" s="48"/>
      <c r="L11" s="48"/>
      <c r="M11" s="48"/>
      <c r="N11" s="48"/>
      <c r="O11" s="48"/>
      <c r="P11" s="48"/>
      <c r="Q11" s="21">
        <f t="shared" si="0"/>
        <v>0</v>
      </c>
      <c r="R11" s="21">
        <f t="shared" si="1"/>
        <v>0</v>
      </c>
      <c r="S11" s="3"/>
    </row>
    <row r="12" spans="1:19" x14ac:dyDescent="0.2">
      <c r="A12" s="4">
        <v>7</v>
      </c>
      <c r="B12" s="56"/>
      <c r="C12" s="48"/>
      <c r="D12" s="48"/>
      <c r="E12" s="48"/>
      <c r="F12" s="48"/>
      <c r="G12" s="48"/>
      <c r="H12" s="48"/>
      <c r="I12" s="48"/>
      <c r="J12" s="48"/>
      <c r="K12" s="48"/>
      <c r="L12" s="48"/>
      <c r="M12" s="48"/>
      <c r="N12" s="48"/>
      <c r="O12" s="48"/>
      <c r="P12" s="48"/>
      <c r="Q12" s="21">
        <f t="shared" si="0"/>
        <v>0</v>
      </c>
      <c r="R12" s="21">
        <f t="shared" si="1"/>
        <v>0</v>
      </c>
      <c r="S12" s="3"/>
    </row>
    <row r="13" spans="1:19" x14ac:dyDescent="0.2">
      <c r="A13" s="4">
        <v>8</v>
      </c>
      <c r="B13" s="56"/>
      <c r="C13" s="48"/>
      <c r="D13" s="48"/>
      <c r="E13" s="48"/>
      <c r="F13" s="48"/>
      <c r="G13" s="48"/>
      <c r="H13" s="48"/>
      <c r="I13" s="48"/>
      <c r="J13" s="48"/>
      <c r="K13" s="48"/>
      <c r="L13" s="48"/>
      <c r="M13" s="48"/>
      <c r="N13" s="48"/>
      <c r="O13" s="48"/>
      <c r="P13" s="48"/>
      <c r="Q13" s="21">
        <f t="shared" si="0"/>
        <v>0</v>
      </c>
      <c r="R13" s="21">
        <f t="shared" si="1"/>
        <v>0</v>
      </c>
      <c r="S13" s="3"/>
    </row>
    <row r="14" spans="1:19" x14ac:dyDescent="0.2">
      <c r="A14" s="4">
        <v>9</v>
      </c>
      <c r="B14" s="56"/>
      <c r="C14" s="48"/>
      <c r="D14" s="48"/>
      <c r="E14" s="48"/>
      <c r="F14" s="48"/>
      <c r="G14" s="48"/>
      <c r="H14" s="49"/>
      <c r="I14" s="48"/>
      <c r="J14" s="48"/>
      <c r="K14" s="48"/>
      <c r="L14" s="48"/>
      <c r="M14" s="48"/>
      <c r="N14" s="48"/>
      <c r="O14" s="48"/>
      <c r="P14" s="48"/>
      <c r="Q14" s="21">
        <f t="shared" si="0"/>
        <v>0</v>
      </c>
      <c r="R14" s="21">
        <f t="shared" si="1"/>
        <v>0</v>
      </c>
      <c r="S14" s="3"/>
    </row>
    <row r="15" spans="1:19" x14ac:dyDescent="0.2">
      <c r="A15" s="4">
        <v>10</v>
      </c>
      <c r="B15" s="56"/>
      <c r="C15" s="48"/>
      <c r="D15" s="48"/>
      <c r="E15" s="48"/>
      <c r="F15" s="48"/>
      <c r="G15" s="48"/>
      <c r="H15" s="49"/>
      <c r="I15" s="48"/>
      <c r="J15" s="48"/>
      <c r="K15" s="48"/>
      <c r="L15" s="48"/>
      <c r="M15" s="48"/>
      <c r="N15" s="48"/>
      <c r="O15" s="48"/>
      <c r="P15" s="48"/>
      <c r="Q15" s="21">
        <f t="shared" si="0"/>
        <v>0</v>
      </c>
      <c r="R15" s="21">
        <f t="shared" si="1"/>
        <v>0</v>
      </c>
      <c r="S15" s="3"/>
    </row>
    <row r="16" spans="1:19" x14ac:dyDescent="0.2">
      <c r="A16" s="4">
        <v>11</v>
      </c>
      <c r="B16" s="56"/>
      <c r="C16" s="48"/>
      <c r="D16" s="48"/>
      <c r="E16" s="48"/>
      <c r="F16" s="48"/>
      <c r="G16" s="48"/>
      <c r="H16" s="48"/>
      <c r="I16" s="48"/>
      <c r="J16" s="48"/>
      <c r="K16" s="48"/>
      <c r="L16" s="48"/>
      <c r="M16" s="48"/>
      <c r="N16" s="48"/>
      <c r="O16" s="48"/>
      <c r="P16" s="48"/>
      <c r="Q16" s="21">
        <f t="shared" si="0"/>
        <v>0</v>
      </c>
      <c r="R16" s="21">
        <f t="shared" si="1"/>
        <v>0</v>
      </c>
      <c r="S16" s="3"/>
    </row>
    <row r="17" spans="1:20" x14ac:dyDescent="0.2">
      <c r="A17" s="4">
        <v>12</v>
      </c>
      <c r="B17" s="56"/>
      <c r="C17" s="48"/>
      <c r="D17" s="48"/>
      <c r="E17" s="48"/>
      <c r="F17" s="48"/>
      <c r="G17" s="48"/>
      <c r="H17" s="48"/>
      <c r="I17" s="48"/>
      <c r="J17" s="48"/>
      <c r="K17" s="48"/>
      <c r="L17" s="48"/>
      <c r="M17" s="48"/>
      <c r="N17" s="48"/>
      <c r="O17" s="48"/>
      <c r="P17" s="48"/>
      <c r="Q17" s="21">
        <f t="shared" si="0"/>
        <v>0</v>
      </c>
      <c r="R17" s="21">
        <f t="shared" si="1"/>
        <v>0</v>
      </c>
      <c r="S17" s="3"/>
    </row>
    <row r="18" spans="1:20" x14ac:dyDescent="0.2">
      <c r="A18" s="4">
        <v>13</v>
      </c>
      <c r="B18" s="56"/>
      <c r="C18" s="48"/>
      <c r="D18" s="48"/>
      <c r="E18" s="48"/>
      <c r="F18" s="48"/>
      <c r="G18" s="48"/>
      <c r="H18" s="48"/>
      <c r="I18" s="48"/>
      <c r="J18" s="48"/>
      <c r="K18" s="48"/>
      <c r="L18" s="48"/>
      <c r="M18" s="48"/>
      <c r="N18" s="48"/>
      <c r="O18" s="48"/>
      <c r="P18" s="48"/>
      <c r="Q18" s="21">
        <f t="shared" si="0"/>
        <v>0</v>
      </c>
      <c r="R18" s="21">
        <f t="shared" si="1"/>
        <v>0</v>
      </c>
      <c r="S18" s="3"/>
    </row>
    <row r="19" spans="1:20" x14ac:dyDescent="0.2">
      <c r="A19" s="4">
        <v>14</v>
      </c>
      <c r="B19" s="56"/>
      <c r="C19" s="48"/>
      <c r="D19" s="48"/>
      <c r="E19" s="48"/>
      <c r="F19" s="48"/>
      <c r="G19" s="48"/>
      <c r="H19" s="48"/>
      <c r="I19" s="48"/>
      <c r="J19" s="48"/>
      <c r="K19" s="48"/>
      <c r="L19" s="48"/>
      <c r="M19" s="48"/>
      <c r="N19" s="48"/>
      <c r="O19" s="48"/>
      <c r="P19" s="48"/>
      <c r="Q19" s="21">
        <f t="shared" si="0"/>
        <v>0</v>
      </c>
      <c r="R19" s="21">
        <f t="shared" si="1"/>
        <v>0</v>
      </c>
      <c r="S19" s="3"/>
    </row>
    <row r="20" spans="1:20" ht="13.5" thickBot="1" x14ac:dyDescent="0.25">
      <c r="A20" s="4">
        <v>15</v>
      </c>
      <c r="B20" s="56"/>
      <c r="C20" s="48"/>
      <c r="D20" s="48"/>
      <c r="E20" s="48"/>
      <c r="F20" s="48"/>
      <c r="G20" s="48"/>
      <c r="H20" s="48"/>
      <c r="I20" s="48"/>
      <c r="J20" s="48"/>
      <c r="K20" s="48"/>
      <c r="L20" s="48"/>
      <c r="M20" s="48"/>
      <c r="N20" s="48"/>
      <c r="O20" s="48"/>
      <c r="P20" s="48"/>
      <c r="Q20" s="21">
        <f t="shared" si="0"/>
        <v>0</v>
      </c>
      <c r="R20" s="21">
        <f t="shared" si="1"/>
        <v>0</v>
      </c>
      <c r="S20" s="3"/>
    </row>
    <row r="21" spans="1:20" s="1" customFormat="1" ht="26.25" thickBot="1" x14ac:dyDescent="0.25">
      <c r="A21" s="23" t="s">
        <v>14</v>
      </c>
      <c r="B21" s="37">
        <f t="shared" ref="B21:P21" si="2">SUM(B6:B20)</f>
        <v>0</v>
      </c>
      <c r="C21" s="24">
        <f t="shared" si="2"/>
        <v>0</v>
      </c>
      <c r="D21" s="24">
        <f t="shared" si="2"/>
        <v>0</v>
      </c>
      <c r="E21" s="24">
        <f t="shared" si="2"/>
        <v>0</v>
      </c>
      <c r="F21" s="24">
        <f t="shared" si="2"/>
        <v>0</v>
      </c>
      <c r="G21" s="24">
        <f t="shared" si="2"/>
        <v>0</v>
      </c>
      <c r="H21" s="24">
        <f t="shared" si="2"/>
        <v>0</v>
      </c>
      <c r="I21" s="24">
        <f t="shared" si="2"/>
        <v>0</v>
      </c>
      <c r="J21" s="24">
        <f t="shared" si="2"/>
        <v>0</v>
      </c>
      <c r="K21" s="24">
        <f t="shared" si="2"/>
        <v>0</v>
      </c>
      <c r="L21" s="24">
        <f t="shared" si="2"/>
        <v>0</v>
      </c>
      <c r="M21" s="24">
        <f t="shared" si="2"/>
        <v>0</v>
      </c>
      <c r="N21" s="24">
        <f t="shared" si="2"/>
        <v>0</v>
      </c>
      <c r="O21" s="24">
        <f t="shared" si="2"/>
        <v>0</v>
      </c>
      <c r="P21" s="24">
        <f t="shared" si="2"/>
        <v>0</v>
      </c>
      <c r="Q21" s="24">
        <f t="shared" si="0"/>
        <v>0</v>
      </c>
      <c r="R21" s="25">
        <f>+B21-Q21</f>
        <v>0</v>
      </c>
      <c r="S21" s="21"/>
      <c r="T21"/>
    </row>
    <row r="22" spans="1:20" x14ac:dyDescent="0.2">
      <c r="A22" s="4">
        <v>16</v>
      </c>
      <c r="B22" s="56"/>
      <c r="C22" s="48"/>
      <c r="D22" s="48"/>
      <c r="E22" s="48"/>
      <c r="F22" s="48"/>
      <c r="G22" s="48"/>
      <c r="H22" s="48"/>
      <c r="I22" s="48"/>
      <c r="J22" s="48"/>
      <c r="K22" s="48"/>
      <c r="L22" s="48"/>
      <c r="M22" s="48"/>
      <c r="N22" s="48"/>
      <c r="O22" s="48"/>
      <c r="P22" s="48"/>
      <c r="Q22" s="21">
        <f t="shared" si="0"/>
        <v>0</v>
      </c>
      <c r="R22" s="21">
        <f t="shared" si="1"/>
        <v>0</v>
      </c>
      <c r="S22" s="3"/>
    </row>
    <row r="23" spans="1:20" x14ac:dyDescent="0.2">
      <c r="A23" s="4">
        <v>17</v>
      </c>
      <c r="B23" s="56"/>
      <c r="C23" s="48"/>
      <c r="D23" s="48"/>
      <c r="E23" s="48"/>
      <c r="F23" s="48"/>
      <c r="G23" s="48"/>
      <c r="H23" s="48"/>
      <c r="I23" s="48"/>
      <c r="J23" s="48"/>
      <c r="K23" s="48"/>
      <c r="L23" s="48"/>
      <c r="M23" s="48"/>
      <c r="N23" s="48"/>
      <c r="O23" s="48"/>
      <c r="P23" s="48"/>
      <c r="Q23" s="21">
        <f t="shared" si="0"/>
        <v>0</v>
      </c>
      <c r="R23" s="21">
        <f t="shared" si="1"/>
        <v>0</v>
      </c>
      <c r="S23" s="3"/>
    </row>
    <row r="24" spans="1:20" x14ac:dyDescent="0.2">
      <c r="A24" s="4">
        <v>18</v>
      </c>
      <c r="B24" s="56"/>
      <c r="C24" s="48"/>
      <c r="D24" s="48"/>
      <c r="E24" s="48"/>
      <c r="F24" s="48"/>
      <c r="G24" s="48"/>
      <c r="H24" s="48"/>
      <c r="I24" s="48"/>
      <c r="J24" s="48"/>
      <c r="K24" s="48"/>
      <c r="L24" s="48"/>
      <c r="M24" s="48"/>
      <c r="N24" s="48"/>
      <c r="O24" s="48"/>
      <c r="P24" s="48"/>
      <c r="Q24" s="21">
        <f t="shared" si="0"/>
        <v>0</v>
      </c>
      <c r="R24" s="21">
        <f t="shared" si="1"/>
        <v>0</v>
      </c>
      <c r="S24" s="3"/>
    </row>
    <row r="25" spans="1:20" x14ac:dyDescent="0.2">
      <c r="A25" s="4">
        <v>19</v>
      </c>
      <c r="B25" s="56"/>
      <c r="C25" s="48"/>
      <c r="D25" s="48"/>
      <c r="E25" s="48"/>
      <c r="F25" s="48"/>
      <c r="G25" s="48"/>
      <c r="H25" s="48"/>
      <c r="I25" s="48"/>
      <c r="J25" s="48"/>
      <c r="K25" s="48"/>
      <c r="L25" s="48"/>
      <c r="M25" s="48"/>
      <c r="N25" s="48"/>
      <c r="O25" s="48"/>
      <c r="P25" s="48"/>
      <c r="Q25" s="21">
        <f t="shared" si="0"/>
        <v>0</v>
      </c>
      <c r="R25" s="21">
        <f t="shared" si="1"/>
        <v>0</v>
      </c>
      <c r="S25" s="3"/>
    </row>
    <row r="26" spans="1:20" x14ac:dyDescent="0.2">
      <c r="A26" s="4">
        <v>20</v>
      </c>
      <c r="B26" s="56"/>
      <c r="C26" s="48"/>
      <c r="D26" s="48"/>
      <c r="E26" s="48"/>
      <c r="F26" s="48"/>
      <c r="G26" s="48"/>
      <c r="H26" s="48"/>
      <c r="I26" s="48"/>
      <c r="J26" s="48"/>
      <c r="K26" s="48"/>
      <c r="L26" s="48"/>
      <c r="M26" s="48"/>
      <c r="N26" s="48"/>
      <c r="O26" s="48"/>
      <c r="P26" s="48"/>
      <c r="Q26" s="21">
        <f t="shared" si="0"/>
        <v>0</v>
      </c>
      <c r="R26" s="21">
        <f t="shared" si="1"/>
        <v>0</v>
      </c>
      <c r="S26" s="3"/>
    </row>
    <row r="27" spans="1:20" x14ac:dyDescent="0.2">
      <c r="A27" s="4">
        <v>21</v>
      </c>
      <c r="B27" s="56"/>
      <c r="C27" s="48"/>
      <c r="D27" s="48"/>
      <c r="E27" s="48"/>
      <c r="F27" s="48"/>
      <c r="G27" s="48"/>
      <c r="H27" s="48"/>
      <c r="I27" s="48"/>
      <c r="J27" s="48"/>
      <c r="K27" s="48"/>
      <c r="L27" s="48"/>
      <c r="M27" s="48"/>
      <c r="N27" s="48"/>
      <c r="O27" s="48"/>
      <c r="P27" s="48"/>
      <c r="Q27" s="21">
        <f t="shared" si="0"/>
        <v>0</v>
      </c>
      <c r="R27" s="21">
        <f t="shared" si="1"/>
        <v>0</v>
      </c>
      <c r="S27" s="3"/>
    </row>
    <row r="28" spans="1:20" x14ac:dyDescent="0.2">
      <c r="A28" s="4">
        <v>22</v>
      </c>
      <c r="B28" s="56"/>
      <c r="C28" s="48"/>
      <c r="D28" s="48"/>
      <c r="E28" s="48"/>
      <c r="F28" s="48"/>
      <c r="G28" s="48"/>
      <c r="H28" s="48"/>
      <c r="I28" s="48"/>
      <c r="J28" s="48"/>
      <c r="K28" s="48"/>
      <c r="L28" s="48"/>
      <c r="M28" s="48"/>
      <c r="N28" s="48"/>
      <c r="O28" s="48"/>
      <c r="P28" s="48"/>
      <c r="Q28" s="21">
        <f t="shared" si="0"/>
        <v>0</v>
      </c>
      <c r="R28" s="21">
        <f t="shared" si="1"/>
        <v>0</v>
      </c>
      <c r="S28" s="3"/>
    </row>
    <row r="29" spans="1:20" x14ac:dyDescent="0.2">
      <c r="A29" s="4">
        <v>23</v>
      </c>
      <c r="B29" s="56"/>
      <c r="C29" s="48"/>
      <c r="D29" s="48"/>
      <c r="E29" s="48"/>
      <c r="F29" s="48"/>
      <c r="G29" s="48"/>
      <c r="H29" s="48"/>
      <c r="I29" s="48"/>
      <c r="J29" s="48"/>
      <c r="K29" s="48"/>
      <c r="L29" s="48"/>
      <c r="M29" s="48"/>
      <c r="N29" s="48"/>
      <c r="O29" s="48"/>
      <c r="P29" s="48"/>
      <c r="Q29" s="21">
        <f t="shared" si="0"/>
        <v>0</v>
      </c>
      <c r="R29" s="21">
        <f t="shared" si="1"/>
        <v>0</v>
      </c>
      <c r="S29" s="3"/>
    </row>
    <row r="30" spans="1:20" x14ac:dyDescent="0.2">
      <c r="A30" s="4">
        <v>24</v>
      </c>
      <c r="B30" s="56"/>
      <c r="C30" s="48"/>
      <c r="D30" s="48"/>
      <c r="E30" s="48"/>
      <c r="F30" s="48"/>
      <c r="G30" s="48"/>
      <c r="H30" s="48"/>
      <c r="I30" s="48"/>
      <c r="J30" s="48"/>
      <c r="K30" s="48"/>
      <c r="L30" s="48"/>
      <c r="M30" s="48"/>
      <c r="N30" s="48"/>
      <c r="O30" s="48"/>
      <c r="P30" s="48"/>
      <c r="Q30" s="21">
        <f t="shared" si="0"/>
        <v>0</v>
      </c>
      <c r="R30" s="21">
        <f t="shared" si="1"/>
        <v>0</v>
      </c>
      <c r="S30" s="3"/>
    </row>
    <row r="31" spans="1:20" x14ac:dyDescent="0.2">
      <c r="A31" s="4">
        <v>25</v>
      </c>
      <c r="B31" s="56"/>
      <c r="C31" s="48"/>
      <c r="D31" s="48"/>
      <c r="E31" s="48"/>
      <c r="F31" s="48"/>
      <c r="G31" s="48"/>
      <c r="H31" s="48"/>
      <c r="I31" s="48"/>
      <c r="J31" s="48"/>
      <c r="K31" s="48"/>
      <c r="L31" s="48"/>
      <c r="M31" s="48"/>
      <c r="N31" s="48"/>
      <c r="O31" s="48"/>
      <c r="P31" s="48"/>
      <c r="Q31" s="21">
        <f t="shared" si="0"/>
        <v>0</v>
      </c>
      <c r="R31" s="21">
        <f t="shared" si="1"/>
        <v>0</v>
      </c>
      <c r="S31" s="3"/>
    </row>
    <row r="32" spans="1:20" x14ac:dyDescent="0.2">
      <c r="A32" s="4">
        <v>26</v>
      </c>
      <c r="B32" s="56"/>
      <c r="C32" s="48"/>
      <c r="D32" s="48"/>
      <c r="E32" s="48"/>
      <c r="F32" s="48"/>
      <c r="G32" s="48"/>
      <c r="H32" s="48"/>
      <c r="I32" s="48"/>
      <c r="J32" s="48"/>
      <c r="K32" s="48"/>
      <c r="L32" s="48"/>
      <c r="M32" s="48"/>
      <c r="N32" s="48"/>
      <c r="O32" s="48"/>
      <c r="P32" s="48"/>
      <c r="Q32" s="21">
        <f t="shared" si="0"/>
        <v>0</v>
      </c>
      <c r="R32" s="21">
        <f t="shared" si="1"/>
        <v>0</v>
      </c>
      <c r="S32" s="3"/>
    </row>
    <row r="33" spans="1:19" x14ac:dyDescent="0.2">
      <c r="A33" s="4">
        <v>27</v>
      </c>
      <c r="B33" s="56"/>
      <c r="C33" s="48"/>
      <c r="D33" s="48"/>
      <c r="E33" s="48"/>
      <c r="F33" s="48"/>
      <c r="G33" s="48"/>
      <c r="H33" s="48"/>
      <c r="I33" s="48"/>
      <c r="J33" s="48"/>
      <c r="K33" s="48"/>
      <c r="L33" s="48"/>
      <c r="M33" s="48"/>
      <c r="N33" s="48"/>
      <c r="O33" s="48"/>
      <c r="P33" s="48"/>
      <c r="Q33" s="21">
        <f t="shared" si="0"/>
        <v>0</v>
      </c>
      <c r="R33" s="21">
        <f t="shared" si="1"/>
        <v>0</v>
      </c>
      <c r="S33" s="3"/>
    </row>
    <row r="34" spans="1:19" x14ac:dyDescent="0.2">
      <c r="A34" s="4">
        <v>28</v>
      </c>
      <c r="B34" s="56"/>
      <c r="C34" s="48"/>
      <c r="D34" s="48"/>
      <c r="E34" s="48"/>
      <c r="F34" s="48"/>
      <c r="G34" s="48"/>
      <c r="H34" s="48"/>
      <c r="I34" s="48"/>
      <c r="J34" s="48"/>
      <c r="K34" s="48"/>
      <c r="L34" s="48"/>
      <c r="M34" s="48"/>
      <c r="N34" s="48"/>
      <c r="O34" s="48"/>
      <c r="P34" s="48"/>
      <c r="Q34" s="21">
        <f t="shared" si="0"/>
        <v>0</v>
      </c>
      <c r="R34" s="21">
        <f t="shared" si="1"/>
        <v>0</v>
      </c>
      <c r="S34" s="3"/>
    </row>
    <row r="35" spans="1:19" x14ac:dyDescent="0.2">
      <c r="A35" s="4">
        <v>29</v>
      </c>
      <c r="B35" s="56"/>
      <c r="C35" s="48"/>
      <c r="D35" s="48"/>
      <c r="E35" s="48"/>
      <c r="F35" s="48"/>
      <c r="G35" s="48"/>
      <c r="H35" s="48"/>
      <c r="I35" s="48"/>
      <c r="J35" s="48"/>
      <c r="K35" s="48"/>
      <c r="L35" s="48"/>
      <c r="M35" s="48"/>
      <c r="N35" s="48"/>
      <c r="O35" s="48"/>
      <c r="P35" s="48"/>
      <c r="Q35" s="21">
        <f t="shared" si="0"/>
        <v>0</v>
      </c>
      <c r="R35" s="21">
        <f t="shared" si="1"/>
        <v>0</v>
      </c>
      <c r="S35" s="3"/>
    </row>
    <row r="36" spans="1:19" x14ac:dyDescent="0.2">
      <c r="A36" s="4">
        <v>30</v>
      </c>
      <c r="B36" s="56"/>
      <c r="C36" s="48"/>
      <c r="D36" s="48"/>
      <c r="E36" s="48"/>
      <c r="F36" s="48"/>
      <c r="G36" s="48"/>
      <c r="H36" s="48"/>
      <c r="I36" s="48"/>
      <c r="J36" s="48"/>
      <c r="K36" s="48"/>
      <c r="L36" s="48"/>
      <c r="M36" s="48"/>
      <c r="N36" s="48"/>
      <c r="O36" s="48"/>
      <c r="P36" s="48"/>
      <c r="Q36" s="21">
        <f t="shared" si="0"/>
        <v>0</v>
      </c>
      <c r="R36" s="21">
        <f t="shared" si="1"/>
        <v>0</v>
      </c>
      <c r="S36" s="3"/>
    </row>
    <row r="37" spans="1:19" ht="13.5" thickBot="1" x14ac:dyDescent="0.25">
      <c r="A37" s="4">
        <v>31</v>
      </c>
      <c r="B37" s="57"/>
      <c r="C37" s="50"/>
      <c r="D37" s="50"/>
      <c r="E37" s="50"/>
      <c r="F37" s="50"/>
      <c r="G37" s="50"/>
      <c r="H37" s="50"/>
      <c r="I37" s="50"/>
      <c r="J37" s="50"/>
      <c r="K37" s="50"/>
      <c r="L37" s="50"/>
      <c r="M37" s="50"/>
      <c r="N37" s="50"/>
      <c r="O37" s="50"/>
      <c r="P37" s="50"/>
      <c r="Q37" s="21">
        <f t="shared" si="0"/>
        <v>0</v>
      </c>
      <c r="R37" s="21">
        <f t="shared" si="1"/>
        <v>0</v>
      </c>
      <c r="S37" s="3"/>
    </row>
    <row r="38" spans="1:19" ht="26.25" thickBot="1" x14ac:dyDescent="0.25">
      <c r="A38" s="20" t="s">
        <v>44</v>
      </c>
      <c r="B38" s="38">
        <f t="shared" ref="B38:P38" si="3">SUM(B21:B37)</f>
        <v>0</v>
      </c>
      <c r="C38" s="26">
        <f t="shared" si="3"/>
        <v>0</v>
      </c>
      <c r="D38" s="26">
        <f t="shared" si="3"/>
        <v>0</v>
      </c>
      <c r="E38" s="26">
        <f t="shared" si="3"/>
        <v>0</v>
      </c>
      <c r="F38" s="26">
        <f t="shared" si="3"/>
        <v>0</v>
      </c>
      <c r="G38" s="26">
        <f t="shared" si="3"/>
        <v>0</v>
      </c>
      <c r="H38" s="26">
        <f t="shared" si="3"/>
        <v>0</v>
      </c>
      <c r="I38" s="26">
        <f t="shared" si="3"/>
        <v>0</v>
      </c>
      <c r="J38" s="26">
        <f t="shared" si="3"/>
        <v>0</v>
      </c>
      <c r="K38" s="26">
        <f t="shared" si="3"/>
        <v>0</v>
      </c>
      <c r="L38" s="26">
        <f t="shared" si="3"/>
        <v>0</v>
      </c>
      <c r="M38" s="26">
        <f t="shared" si="3"/>
        <v>0</v>
      </c>
      <c r="N38" s="26">
        <f t="shared" si="3"/>
        <v>0</v>
      </c>
      <c r="O38" s="26">
        <f t="shared" si="3"/>
        <v>0</v>
      </c>
      <c r="P38" s="26">
        <f t="shared" si="3"/>
        <v>0</v>
      </c>
      <c r="Q38" s="26">
        <f t="shared" si="0"/>
        <v>0</v>
      </c>
      <c r="R38" s="25">
        <f>+B38-Q38</f>
        <v>0</v>
      </c>
      <c r="S38" s="3"/>
    </row>
    <row r="39" spans="1:19" ht="25.5" x14ac:dyDescent="0.2">
      <c r="A39" s="20" t="s">
        <v>45</v>
      </c>
      <c r="B39" s="38">
        <f>-B4+B38</f>
        <v>0</v>
      </c>
      <c r="C39" s="26">
        <f t="shared" ref="C39:Q39" si="4">+C4-C38</f>
        <v>0</v>
      </c>
      <c r="D39" s="26">
        <f t="shared" si="4"/>
        <v>0</v>
      </c>
      <c r="E39" s="26">
        <f t="shared" si="4"/>
        <v>0</v>
      </c>
      <c r="F39" s="26">
        <f t="shared" si="4"/>
        <v>0</v>
      </c>
      <c r="G39" s="26">
        <f t="shared" si="4"/>
        <v>0</v>
      </c>
      <c r="H39" s="26">
        <f t="shared" si="4"/>
        <v>0</v>
      </c>
      <c r="I39" s="26">
        <f t="shared" si="4"/>
        <v>0</v>
      </c>
      <c r="J39" s="26">
        <f t="shared" si="4"/>
        <v>0</v>
      </c>
      <c r="K39" s="26">
        <f t="shared" si="4"/>
        <v>0</v>
      </c>
      <c r="L39" s="26">
        <f t="shared" si="4"/>
        <v>0</v>
      </c>
      <c r="M39" s="26">
        <f t="shared" si="4"/>
        <v>0</v>
      </c>
      <c r="N39" s="26">
        <f t="shared" si="4"/>
        <v>0</v>
      </c>
      <c r="O39" s="26">
        <f t="shared" si="4"/>
        <v>0</v>
      </c>
      <c r="P39" s="26">
        <f t="shared" si="4"/>
        <v>0</v>
      </c>
      <c r="Q39" s="26">
        <f t="shared" si="4"/>
        <v>0</v>
      </c>
      <c r="R39" s="26">
        <f>+R4+R38</f>
        <v>0</v>
      </c>
      <c r="S39" s="3"/>
    </row>
    <row r="40" spans="1:19" x14ac:dyDescent="0.2">
      <c r="A40" s="4"/>
      <c r="B40" s="39"/>
      <c r="C40" s="27"/>
      <c r="D40" s="27"/>
      <c r="E40" s="27"/>
      <c r="F40" s="27"/>
      <c r="G40" s="27"/>
      <c r="H40" s="27"/>
      <c r="I40" s="27"/>
      <c r="J40" s="27"/>
      <c r="K40" s="27"/>
      <c r="L40" s="27"/>
      <c r="M40" s="27"/>
      <c r="N40" s="27"/>
      <c r="O40" s="27"/>
      <c r="P40" s="27"/>
      <c r="Q40" s="27"/>
      <c r="R40" s="27"/>
      <c r="S40" s="3"/>
    </row>
    <row r="41" spans="1:19" ht="25.5" x14ac:dyDescent="0.2">
      <c r="A41" s="20" t="s">
        <v>15</v>
      </c>
      <c r="B41" s="35">
        <f>+'Monthly Budget'!B33</f>
        <v>0</v>
      </c>
      <c r="C41" s="35">
        <f>+'Monthly Budget'!C33</f>
        <v>0</v>
      </c>
      <c r="D41" s="35">
        <f>+'Monthly Budget'!D33</f>
        <v>0</v>
      </c>
      <c r="E41" s="35">
        <f>+'Monthly Budget'!E33</f>
        <v>0</v>
      </c>
      <c r="F41" s="35">
        <f>+'Monthly Budget'!F33</f>
        <v>0</v>
      </c>
      <c r="G41" s="35">
        <f>+'Monthly Budget'!G33</f>
        <v>0</v>
      </c>
      <c r="H41" s="35">
        <f>+'Monthly Budget'!H33</f>
        <v>0</v>
      </c>
      <c r="I41" s="35">
        <f>+'Monthly Budget'!I33</f>
        <v>0</v>
      </c>
      <c r="J41" s="35">
        <f>+'Monthly Budget'!J33</f>
        <v>0</v>
      </c>
      <c r="K41" s="35">
        <f>+'Monthly Budget'!K33</f>
        <v>0</v>
      </c>
      <c r="L41" s="35">
        <f>+'Monthly Budget'!L33</f>
        <v>0</v>
      </c>
      <c r="M41" s="35">
        <f>+'Monthly Budget'!M33</f>
        <v>0</v>
      </c>
      <c r="N41" s="35">
        <f>+'Monthly Budget'!N33</f>
        <v>0</v>
      </c>
      <c r="O41" s="35">
        <f>+'Monthly Budget'!O33</f>
        <v>0</v>
      </c>
      <c r="P41" s="35">
        <f>+'Monthly Budget'!P33</f>
        <v>0</v>
      </c>
      <c r="Q41" s="35">
        <f>+'Monthly Budget'!Q33</f>
        <v>0</v>
      </c>
      <c r="R41" s="35">
        <f>+'Monthly Budget'!R33</f>
        <v>0</v>
      </c>
      <c r="S41" s="3"/>
    </row>
    <row r="42" spans="1:19" ht="25.5" x14ac:dyDescent="0.2">
      <c r="A42" s="20" t="s">
        <v>46</v>
      </c>
      <c r="B42" s="35">
        <f>+'Actual Totals'!B35</f>
        <v>0</v>
      </c>
      <c r="C42" s="35">
        <f>+'Actual Totals'!C35</f>
        <v>0</v>
      </c>
      <c r="D42" s="35">
        <f>+'Actual Totals'!D35</f>
        <v>0</v>
      </c>
      <c r="E42" s="35">
        <f>+'Actual Totals'!E35</f>
        <v>0</v>
      </c>
      <c r="F42" s="35">
        <f>+'Actual Totals'!F35</f>
        <v>0</v>
      </c>
      <c r="G42" s="35">
        <f>+'Actual Totals'!G35</f>
        <v>0</v>
      </c>
      <c r="H42" s="35">
        <f>+'Actual Totals'!H35</f>
        <v>0</v>
      </c>
      <c r="I42" s="35">
        <f>+'Actual Totals'!I35</f>
        <v>0</v>
      </c>
      <c r="J42" s="35">
        <f>+'Actual Totals'!J35</f>
        <v>0</v>
      </c>
      <c r="K42" s="35">
        <f>+'Actual Totals'!K35</f>
        <v>0</v>
      </c>
      <c r="L42" s="35">
        <f>+'Actual Totals'!L35</f>
        <v>0</v>
      </c>
      <c r="M42" s="35">
        <f>+'Actual Totals'!M35</f>
        <v>0</v>
      </c>
      <c r="N42" s="35">
        <f>+'Actual Totals'!N35</f>
        <v>0</v>
      </c>
      <c r="O42" s="35">
        <f>+'Actual Totals'!O35</f>
        <v>0</v>
      </c>
      <c r="P42" s="35">
        <f>+'Actual Totals'!P35</f>
        <v>0</v>
      </c>
      <c r="Q42" s="35">
        <f>+'Actual Totals'!Q35</f>
        <v>0</v>
      </c>
      <c r="R42" s="35">
        <f>+'Actual Totals'!R35</f>
        <v>0</v>
      </c>
      <c r="S42" s="3"/>
    </row>
    <row r="43" spans="1:19" ht="25.5" x14ac:dyDescent="0.2">
      <c r="A43" s="20" t="s">
        <v>47</v>
      </c>
      <c r="B43" s="35">
        <f>-B41+B42</f>
        <v>0</v>
      </c>
      <c r="C43" s="35">
        <f t="shared" ref="C43:Q43" si="5">+C41-C42</f>
        <v>0</v>
      </c>
      <c r="D43" s="35">
        <f t="shared" si="5"/>
        <v>0</v>
      </c>
      <c r="E43" s="35">
        <f t="shared" si="5"/>
        <v>0</v>
      </c>
      <c r="F43" s="35">
        <f t="shared" si="5"/>
        <v>0</v>
      </c>
      <c r="G43" s="35">
        <f t="shared" si="5"/>
        <v>0</v>
      </c>
      <c r="H43" s="35">
        <f t="shared" si="5"/>
        <v>0</v>
      </c>
      <c r="I43" s="35">
        <f t="shared" si="5"/>
        <v>0</v>
      </c>
      <c r="J43" s="35">
        <f t="shared" si="5"/>
        <v>0</v>
      </c>
      <c r="K43" s="35">
        <f t="shared" si="5"/>
        <v>0</v>
      </c>
      <c r="L43" s="35">
        <f t="shared" si="5"/>
        <v>0</v>
      </c>
      <c r="M43" s="35">
        <f t="shared" si="5"/>
        <v>0</v>
      </c>
      <c r="N43" s="35">
        <f t="shared" si="5"/>
        <v>0</v>
      </c>
      <c r="O43" s="35">
        <f t="shared" si="5"/>
        <v>0</v>
      </c>
      <c r="P43" s="35">
        <f t="shared" si="5"/>
        <v>0</v>
      </c>
      <c r="Q43" s="35">
        <f t="shared" si="5"/>
        <v>0</v>
      </c>
      <c r="R43" s="35">
        <f>+R41+R42</f>
        <v>0</v>
      </c>
      <c r="S43" s="3"/>
    </row>
    <row r="44" spans="1:19" x14ac:dyDescent="0.2">
      <c r="A44" s="4"/>
      <c r="B44" s="35"/>
      <c r="S44" s="3"/>
    </row>
    <row r="45" spans="1:19" x14ac:dyDescent="0.2">
      <c r="A45" s="4"/>
      <c r="B45" s="4"/>
      <c r="C45" s="3"/>
      <c r="D45" s="3" t="s">
        <v>18</v>
      </c>
      <c r="E45" s="3"/>
      <c r="F45" s="3"/>
      <c r="G45" s="3"/>
      <c r="H45" s="4" t="s">
        <v>51</v>
      </c>
      <c r="I45" s="3"/>
      <c r="J45" s="3"/>
      <c r="K45" s="4"/>
      <c r="L45" s="4" t="s">
        <v>21</v>
      </c>
      <c r="M45" s="4"/>
      <c r="N45" s="3"/>
      <c r="O45" s="3"/>
      <c r="P45" s="3"/>
      <c r="Q45" s="3"/>
      <c r="R45" s="3"/>
      <c r="S45" s="3"/>
    </row>
    <row r="46" spans="1:19" x14ac:dyDescent="0.2">
      <c r="A46" s="20" t="s">
        <v>16</v>
      </c>
      <c r="B46" s="20"/>
      <c r="C46" s="28" t="s">
        <v>19</v>
      </c>
      <c r="D46" s="29"/>
      <c r="E46" s="30">
        <f>+B38</f>
        <v>0</v>
      </c>
      <c r="F46" s="3"/>
      <c r="G46" s="28" t="s">
        <v>19</v>
      </c>
      <c r="H46" s="29"/>
      <c r="I46" s="41">
        <f>+Nov!M46</f>
        <v>0</v>
      </c>
      <c r="J46" s="3"/>
      <c r="K46" s="42" t="s">
        <v>19</v>
      </c>
      <c r="L46" s="40"/>
      <c r="M46" s="41">
        <f>+B42</f>
        <v>0</v>
      </c>
      <c r="N46" s="3"/>
      <c r="O46" s="3"/>
      <c r="P46" s="3"/>
      <c r="Q46" s="3"/>
      <c r="R46" s="3"/>
      <c r="S46" s="3"/>
    </row>
    <row r="47" spans="1:19" ht="18" x14ac:dyDescent="0.25">
      <c r="A47" s="20" t="s">
        <v>17</v>
      </c>
      <c r="B47" s="20"/>
      <c r="C47" s="31" t="s">
        <v>20</v>
      </c>
      <c r="D47" s="3"/>
      <c r="E47" s="32">
        <f>+Q38</f>
        <v>0</v>
      </c>
      <c r="F47" s="19" t="s">
        <v>50</v>
      </c>
      <c r="G47" s="31" t="s">
        <v>20</v>
      </c>
      <c r="H47" s="3"/>
      <c r="I47" s="43">
        <f>+Nov!M47</f>
        <v>0</v>
      </c>
      <c r="J47" s="19" t="s">
        <v>49</v>
      </c>
      <c r="K47" s="45" t="s">
        <v>20</v>
      </c>
      <c r="L47" s="4"/>
      <c r="M47" s="43">
        <f>+Q42</f>
        <v>0</v>
      </c>
      <c r="N47" s="3"/>
      <c r="O47" s="3"/>
      <c r="P47" s="3"/>
      <c r="Q47" s="3"/>
      <c r="R47" s="3"/>
      <c r="S47" s="3"/>
    </row>
    <row r="48" spans="1:19" x14ac:dyDescent="0.2">
      <c r="A48" s="4"/>
      <c r="B48" s="4"/>
      <c r="C48" s="46" t="s">
        <v>53</v>
      </c>
      <c r="D48" s="33"/>
      <c r="E48" s="34">
        <f>+E46-E47</f>
        <v>0</v>
      </c>
      <c r="F48" s="3"/>
      <c r="G48" s="46" t="s">
        <v>53</v>
      </c>
      <c r="H48" s="33"/>
      <c r="I48" s="43">
        <f>+I46-I47</f>
        <v>0</v>
      </c>
      <c r="J48" s="3"/>
      <c r="K48" s="46" t="s">
        <v>53</v>
      </c>
      <c r="L48" s="44"/>
      <c r="M48" s="43">
        <f>+M46-M47</f>
        <v>0</v>
      </c>
      <c r="N48" s="3"/>
      <c r="O48" s="3"/>
      <c r="P48" s="3"/>
      <c r="Q48" s="3"/>
      <c r="R48" s="3"/>
      <c r="S48" s="3"/>
    </row>
    <row r="49" spans="1:19" x14ac:dyDescent="0.2">
      <c r="A49" s="4"/>
      <c r="B49" s="4"/>
      <c r="C49" s="3"/>
      <c r="D49" s="3"/>
      <c r="E49" s="3"/>
      <c r="F49" s="3"/>
      <c r="G49" s="3"/>
      <c r="H49" s="3"/>
      <c r="I49" s="3"/>
      <c r="J49" s="3"/>
      <c r="K49" s="3"/>
      <c r="L49" s="3"/>
      <c r="M49" s="3"/>
      <c r="N49" s="3"/>
      <c r="O49" s="3"/>
      <c r="P49" s="3"/>
      <c r="Q49" s="3"/>
      <c r="R49" s="3"/>
      <c r="S49" s="3"/>
    </row>
    <row r="50" spans="1:19" x14ac:dyDescent="0.2">
      <c r="A50" s="441" t="s">
        <v>296</v>
      </c>
      <c r="B50" s="4"/>
    </row>
    <row r="51" spans="1:19" x14ac:dyDescent="0.2">
      <c r="B51" s="4"/>
    </row>
  </sheetData>
  <sheetProtection algorithmName="SHA-512" hashValue="R08fdSoa/HVodWs/qBi/wOsUQHPhJFppQ91bqPz+2+dko0RwRUYkEBYOcTFcr/Rh9oR07wU9RUBYLEbw3oY9qg==" saltValue="Yl8O9+SfRLH4+6yb/3lb2g==" spinCount="100000" sheet="1" objects="1" scenarios="1" formatCells="0" formatColumns="0" select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
  <sheetViews>
    <sheetView topLeftCell="A3" workbookViewId="0">
      <selection activeCell="C42" sqref="C42"/>
    </sheetView>
  </sheetViews>
  <sheetFormatPr defaultColWidth="8.7109375"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45</vt:i4>
      </vt:variant>
    </vt:vector>
  </HeadingPairs>
  <TitlesOfParts>
    <vt:vector size="73" baseType="lpstr">
      <vt:lpstr>Instructions</vt:lpstr>
      <vt:lpstr>Quit Claim Deed</vt:lpstr>
      <vt:lpstr>Financial Goals</vt:lpstr>
      <vt:lpstr>Category Sheet</vt:lpstr>
      <vt:lpstr>Life Insurance Worksheet</vt:lpstr>
      <vt:lpstr>Personal Financial Statement</vt:lpstr>
      <vt:lpstr>Debt Repayment Schedule</vt:lpstr>
      <vt:lpstr>Debt List</vt:lpstr>
      <vt:lpstr>30 Day Tracker</vt:lpstr>
      <vt:lpstr>Variable Expenses</vt:lpstr>
      <vt:lpstr>Current Spending Plan</vt:lpstr>
      <vt:lpstr>Balanced Spending Plan</vt:lpstr>
      <vt:lpstr>Monthly Budget</vt:lpstr>
      <vt:lpstr>Actual Totals</vt:lpstr>
      <vt:lpstr>Percentage Guide</vt:lpstr>
      <vt:lpstr>Jan</vt:lpstr>
      <vt:lpstr>Feb</vt:lpstr>
      <vt:lpstr>Mar</vt:lpstr>
      <vt:lpstr>Apr</vt:lpstr>
      <vt:lpstr>May</vt:lpstr>
      <vt:lpstr>Jun</vt:lpstr>
      <vt:lpstr>Jul</vt:lpstr>
      <vt:lpstr>Aug</vt:lpstr>
      <vt:lpstr>Sep</vt:lpstr>
      <vt:lpstr>Oct</vt:lpstr>
      <vt:lpstr>Nov</vt:lpstr>
      <vt:lpstr>Dec</vt:lpstr>
      <vt:lpstr>Sheet1</vt:lpstr>
      <vt:lpstr>'Percentage Guide'!_GPF2</vt:lpstr>
      <vt:lpstr>'Percentage Guide'!_GPF4</vt:lpstr>
      <vt:lpstr>'Percentage Guide'!_GPF6</vt:lpstr>
      <vt:lpstr>'Percentage Guide'!GPSA</vt:lpstr>
      <vt:lpstr>'Percentage Guide'!GPSC</vt:lpstr>
      <vt:lpstr>'Percentage Guide'!GPSR</vt:lpstr>
      <vt:lpstr>'30 Day Tracker'!Print_Area</vt:lpstr>
      <vt:lpstr>'Actual Totals'!Print_Area</vt:lpstr>
      <vt:lpstr>Apr!Print_Area</vt:lpstr>
      <vt:lpstr>Aug!Print_Area</vt:lpstr>
      <vt:lpstr>'Balanced Spending Plan'!Print_Area</vt:lpstr>
      <vt:lpstr>'Category Sheet'!Print_Area</vt:lpstr>
      <vt:lpstr>'Current Spending Plan'!Print_Area</vt:lpstr>
      <vt:lpstr>'Debt List'!Print_Area</vt:lpstr>
      <vt:lpstr>'Debt Repayment Schedule'!Print_Area</vt:lpstr>
      <vt:lpstr>Dec!Print_Area</vt:lpstr>
      <vt:lpstr>Feb!Print_Area</vt:lpstr>
      <vt:lpstr>Jan!Print_Area</vt:lpstr>
      <vt:lpstr>Jul!Print_Area</vt:lpstr>
      <vt:lpstr>Jun!Print_Area</vt:lpstr>
      <vt:lpstr>'Life Insurance Worksheet'!Print_Area</vt:lpstr>
      <vt:lpstr>Mar!Print_Area</vt:lpstr>
      <vt:lpstr>May!Print_Area</vt:lpstr>
      <vt:lpstr>'Monthly Budget'!Print_Area</vt:lpstr>
      <vt:lpstr>Nov!Print_Area</vt:lpstr>
      <vt:lpstr>Oct!Print_Area</vt:lpstr>
      <vt:lpstr>'Percentage Guide'!Print_Area</vt:lpstr>
      <vt:lpstr>'Personal Financial Statement'!Print_Area</vt:lpstr>
      <vt:lpstr>Sep!Print_Area</vt:lpstr>
      <vt:lpstr>'Variable Expenses'!Print_Area</vt:lpstr>
      <vt:lpstr>'30 Day Tracker'!Print_Titles</vt:lpstr>
      <vt:lpstr>'Actual Totals'!Print_Titles</vt:lpstr>
      <vt:lpstr>Apr!Print_Titles</vt:lpstr>
      <vt:lpstr>Aug!Print_Titles</vt:lpstr>
      <vt:lpstr>Dec!Print_Titles</vt:lpstr>
      <vt:lpstr>Feb!Print_Titles</vt:lpstr>
      <vt:lpstr>Jan!Print_Titles</vt:lpstr>
      <vt:lpstr>Jul!Print_Titles</vt:lpstr>
      <vt:lpstr>Jun!Print_Titles</vt:lpstr>
      <vt:lpstr>Mar!Print_Titles</vt:lpstr>
      <vt:lpstr>May!Print_Titles</vt:lpstr>
      <vt:lpstr>'Monthly Budget'!Print_Titles</vt:lpstr>
      <vt:lpstr>Nov!Print_Titles</vt:lpstr>
      <vt:lpstr>Oct!Print_Titles</vt:lpstr>
      <vt:lpstr>Sep!Print_Titles</vt:lpstr>
    </vt:vector>
  </TitlesOfParts>
  <Company>Crown Financial Ministries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Biblical Financial Study - Practical Application Workbook</dc:title>
  <dc:subject>Monthly Budget Worksheets</dc:subject>
  <dc:creator>Crown Financial Ministries</dc:creator>
  <cp:lastModifiedBy>Jeneal Parks</cp:lastModifiedBy>
  <cp:lastPrinted>2015-09-05T22:58:02Z</cp:lastPrinted>
  <dcterms:created xsi:type="dcterms:W3CDTF">2002-02-03T14:04:28Z</dcterms:created>
  <dcterms:modified xsi:type="dcterms:W3CDTF">2020-11-19T18:36:00Z</dcterms:modified>
  <cp:category>Personal Financial Management</cp:category>
</cp:coreProperties>
</file>